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логовые и неналоговые доходы 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<sst xmlns="http://schemas.openxmlformats.org/spreadsheetml/2006/main" count="37" uniqueCount="32">
  <si>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Наименование групп, подгрупп и статей доходов</t>
  </si>
  <si>
    <t>Факт 2015 год</t>
  </si>
  <si>
    <t>Оценка 2016 год</t>
  </si>
  <si>
    <t>План на 2017 год</t>
  </si>
  <si>
    <t>План на 2018 год</t>
  </si>
  <si>
    <t>План на 2019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</si>
  <si>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</si>
  <si>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</si>
  <si>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</si>
  <si>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</si>
  <si>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</si>
  <si>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</si>
  <si>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</si>
  <si>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</si>
  <si>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</si>
  <si>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</si>
  <si>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</si>
  <si>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</si>
  <si>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</si>
  <si>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</si>
  <si>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</si>
  <si>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</si>
  <si>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</si>
  <si>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</si>
  <si>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% к 2016 году</t>
  </si>
  <si>
    <t>% к исполнени за 2015 год</t>
  </si>
  <si>
    <t>-</t>
  </si>
  <si>
    <t>тыс. руб.</t>
  </si>
  <si>
    <t>Фактическое исполнение 2015 года, оценка ожидаемого исполнения бюджета Череповецкого муниципального района по налоговым и неналоговым доходам за 2016 год и прогнозные показатели по налоговым и неналоговым доходам на 2017-2019 годы, тыс. руб.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</si>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</sst>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0"/>
    <numFmt numFmtId="173" formatCode="0.0%"/>
    <numFmt numFmtId="174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5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57.00390625" style="1" customWidth="1"/>
    <col min="2" max="4" width="17.00390625" style="8" customWidth="1"/>
    <col min="5" max="5" width="17.00390625" style="1" customWidth="1"/>
    <col min="6" max="6" width="19.28125" style="1" customWidth="1"/>
    <col min="7" max="7" width="17.7109375" style="8" customWidth="1"/>
    <col min="8" max="8" width="17.7109375" style="1" customWidth="1"/>
    <col min="9" max="9" width="19.140625" style="1" customWidth="1"/>
    <col min="10" max="10" width="17.00390625" style="8" customWidth="1"/>
    <col min="11" max="11" width="17.7109375" style="1" customWidth="1"/>
    <col min="12" max="12" width="19.28125" style="1" customWidth="1"/>
    <col min="13" max="16384" width="9.140625" style="1" customWidth="1"/>
  </cols>
  <sheetData>
    <row r="1" spans="1:10" ht="69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</row>
    <row r="2" spans="10:12" ht="18.75">
      <c r="J2" s="10"/>
      <c r="L2" s="2" t="s">
        <v>27</v>
      </c>
    </row>
    <row r="3" spans="1:12" ht="48" customHeight="1">
      <c r="A3" s="3" t="s">
        <v>0</v>
      </c>
      <c r="B3" s="9" t="s">
        <v>1</v>
      </c>
      <c r="C3" s="9" t="s">
        <v>2</v>
      </c>
      <c r="D3" s="9" t="s">
        <v>3</v>
      </c>
      <c r="E3" s="3" t="s">
        <v>24</v>
      </c>
      <c r="F3" s="3" t="s">
        <v>25</v>
      </c>
      <c r="G3" s="9" t="s">
        <v>4</v>
      </c>
      <c r="H3" s="3" t="s">
        <v>24</v>
      </c>
      <c r="I3" s="3" t="s">
        <v>25</v>
      </c>
      <c r="J3" s="9" t="s">
        <v>5</v>
      </c>
      <c r="K3" s="3" t="s">
        <v>24</v>
      </c>
      <c r="L3" s="3" t="s">
        <v>25</v>
      </c>
    </row>
    <row r="4" spans="1:12" ht="37.5">
      <c r="A4" s="4" t="s">
        <v>6</v>
      </c>
      <c r="B4" s="5">
        <f>B5+B7+B12++B17+B18+B19+B20+B21+B22+B23+B24</f>
        <v>376358.99999999994</v>
      </c>
      <c r="C4" s="5">
        <f>C5+C7+C12++C17+C18+C19+C20+C21+C22+C23+C24</f>
        <v>356970.60000000003</v>
      </c>
      <c r="D4" s="5">
        <f>D5+D7+D12++D17+D18+D19+D20+D21+D22+D23+D24</f>
        <v>344889</v>
      </c>
      <c r="E4" s="7">
        <f>D4/C4</f>
        <v>0.9661551959741221</v>
      </c>
      <c r="F4" s="7">
        <f>D4/B4</f>
        <v>0.9163830279068657</v>
      </c>
      <c r="G4" s="5">
        <f>G5+G7+G12++G17+G18+G19+G20+G21+G22+G23+G24</f>
        <v>352658</v>
      </c>
      <c r="H4" s="7">
        <f>G4/C4</f>
        <v>0.9879188930404912</v>
      </c>
      <c r="I4" s="7">
        <f>G4/B4</f>
        <v>0.9370255527302391</v>
      </c>
      <c r="J4" s="5">
        <f>J5+J7+J12++J17+J18+J19+J20+J21+J22+J23+J24</f>
        <v>360234</v>
      </c>
      <c r="K4" s="7">
        <f>J4/C4</f>
        <v>1.009141929335357</v>
      </c>
      <c r="L4" s="7">
        <f>J4/B4</f>
        <v>0.9571552693040423</v>
      </c>
    </row>
    <row r="5" spans="1:12" ht="18.75">
      <c r="A5" s="6" t="s">
        <v>7</v>
      </c>
      <c r="B5" s="5">
        <f>B6</f>
        <v>268683</v>
      </c>
      <c r="C5" s="5">
        <f>C6</f>
        <v>224294</v>
      </c>
      <c r="D5" s="5">
        <f>D6</f>
        <v>219175</v>
      </c>
      <c r="E5" s="7">
        <f aca="true" t="shared" si="0" ref="E5:E24">D5/C5</f>
        <v>0.9771772762534887</v>
      </c>
      <c r="F5" s="7">
        <f aca="true" t="shared" si="1" ref="F5:F24">D5/B5</f>
        <v>0.8157382491635123</v>
      </c>
      <c r="G5" s="5">
        <f>G6</f>
        <v>225644</v>
      </c>
      <c r="H5" s="7">
        <f aca="true" t="shared" si="2" ref="H5:H24">G5/C5</f>
        <v>1.0060188859265071</v>
      </c>
      <c r="I5" s="7">
        <f aca="true" t="shared" si="3" ref="I5:I24">G5/B5</f>
        <v>0.8398149492152462</v>
      </c>
      <c r="J5" s="5">
        <f>J6</f>
        <v>228001</v>
      </c>
      <c r="K5" s="7">
        <f aca="true" t="shared" si="4" ref="K5:K24">J5/C5</f>
        <v>1.0165274149107868</v>
      </c>
      <c r="L5" s="7">
        <f aca="true" t="shared" si="5" ref="L5:L24">J5/B5</f>
        <v>0.8485873687579787</v>
      </c>
    </row>
    <row r="6" spans="1:12" ht="18.75">
      <c r="A6" s="6" t="s">
        <v>8</v>
      </c>
      <c r="B6" s="5">
        <v>268683</v>
      </c>
      <c r="C6" s="5">
        <v>224294</v>
      </c>
      <c r="D6" s="5">
        <v>219175</v>
      </c>
      <c r="E6" s="7">
        <f t="shared" si="0"/>
        <v>0.9771772762534887</v>
      </c>
      <c r="F6" s="7">
        <f t="shared" si="1"/>
        <v>0.8157382491635123</v>
      </c>
      <c r="G6" s="5">
        <v>225644</v>
      </c>
      <c r="H6" s="7">
        <f t="shared" si="2"/>
        <v>1.0060188859265071</v>
      </c>
      <c r="I6" s="7">
        <f t="shared" si="3"/>
        <v>0.8398149492152462</v>
      </c>
      <c r="J6" s="5">
        <v>228001</v>
      </c>
      <c r="K6" s="7">
        <f t="shared" si="4"/>
        <v>1.0165274149107868</v>
      </c>
      <c r="L6" s="7">
        <f t="shared" si="5"/>
        <v>0.8485873687579787</v>
      </c>
    </row>
    <row r="7" spans="1:12" ht="56.25">
      <c r="A7" s="6" t="s">
        <v>9</v>
      </c>
      <c r="B7" s="5">
        <f>B8+B9+B10+B11</f>
        <v>8043.199999999999</v>
      </c>
      <c r="C7" s="5">
        <f>C8+C9+C10+C11</f>
        <v>29220</v>
      </c>
      <c r="D7" s="5">
        <f>D8+D9+D10+D11</f>
        <v>28262</v>
      </c>
      <c r="E7" s="7">
        <f t="shared" si="0"/>
        <v>0.9672142368240931</v>
      </c>
      <c r="F7" s="7">
        <f t="shared" si="1"/>
        <v>3.5137756116968375</v>
      </c>
      <c r="G7" s="5">
        <f>G8+G9+G10+G11</f>
        <v>27825</v>
      </c>
      <c r="H7" s="7">
        <f t="shared" si="2"/>
        <v>0.952258726899384</v>
      </c>
      <c r="I7" s="7">
        <f t="shared" si="3"/>
        <v>3.45944400238711</v>
      </c>
      <c r="J7" s="5">
        <f>J8+J9+J10+J11</f>
        <v>31317</v>
      </c>
      <c r="K7" s="7">
        <f t="shared" si="4"/>
        <v>1.0717659137577003</v>
      </c>
      <c r="L7" s="7">
        <f t="shared" si="5"/>
        <v>3.893599562363239</v>
      </c>
    </row>
    <row r="8" spans="1:12" ht="138" customHeight="1">
      <c r="A8" s="6" t="s">
        <v>10</v>
      </c>
      <c r="B8" s="5">
        <v>2803.9</v>
      </c>
      <c r="C8" s="5">
        <v>9554.9</v>
      </c>
      <c r="D8" s="5">
        <v>9651</v>
      </c>
      <c r="E8" s="7">
        <f t="shared" si="0"/>
        <v>1.0100576667469048</v>
      </c>
      <c r="F8" s="7">
        <f t="shared" si="1"/>
        <v>3.441991511822818</v>
      </c>
      <c r="G8" s="5">
        <v>9488</v>
      </c>
      <c r="H8" s="7">
        <f t="shared" si="2"/>
        <v>0.9929983568640175</v>
      </c>
      <c r="I8" s="7">
        <f t="shared" si="3"/>
        <v>3.38385819751061</v>
      </c>
      <c r="J8" s="5">
        <v>10679</v>
      </c>
      <c r="K8" s="7">
        <f t="shared" si="4"/>
        <v>1.1176464431862185</v>
      </c>
      <c r="L8" s="7">
        <f t="shared" si="5"/>
        <v>3.8086237026998107</v>
      </c>
    </row>
    <row r="9" spans="1:12" ht="150">
      <c r="A9" s="6" t="s">
        <v>11</v>
      </c>
      <c r="B9" s="5">
        <v>75.9</v>
      </c>
      <c r="C9" s="5">
        <v>263</v>
      </c>
      <c r="D9" s="5">
        <v>96</v>
      </c>
      <c r="E9" s="7">
        <f t="shared" si="0"/>
        <v>0.3650190114068441</v>
      </c>
      <c r="F9" s="7">
        <f t="shared" si="1"/>
        <v>1.2648221343873516</v>
      </c>
      <c r="G9" s="5">
        <v>94</v>
      </c>
      <c r="H9" s="7">
        <f t="shared" si="2"/>
        <v>0.3574144486692015</v>
      </c>
      <c r="I9" s="7">
        <f t="shared" si="3"/>
        <v>1.2384716732542818</v>
      </c>
      <c r="J9" s="5">
        <v>106</v>
      </c>
      <c r="K9" s="7">
        <f t="shared" si="4"/>
        <v>0.40304182509505704</v>
      </c>
      <c r="L9" s="7">
        <f t="shared" si="5"/>
        <v>1.396574440052701</v>
      </c>
    </row>
    <row r="10" spans="1:12" ht="131.25">
      <c r="A10" s="6" t="s">
        <v>12</v>
      </c>
      <c r="B10" s="5">
        <v>5524</v>
      </c>
      <c r="C10" s="5">
        <v>19402.1</v>
      </c>
      <c r="D10" s="5">
        <v>20445</v>
      </c>
      <c r="E10" s="7">
        <f t="shared" si="0"/>
        <v>1.0537519134526676</v>
      </c>
      <c r="F10" s="7">
        <f t="shared" si="1"/>
        <v>3.701122375090514</v>
      </c>
      <c r="G10" s="5">
        <v>20117</v>
      </c>
      <c r="H10" s="7">
        <f t="shared" si="2"/>
        <v>1.0368465269223435</v>
      </c>
      <c r="I10" s="7">
        <f t="shared" si="3"/>
        <v>3.641745112237509</v>
      </c>
      <c r="J10" s="5">
        <v>22642</v>
      </c>
      <c r="K10" s="7">
        <f t="shared" si="4"/>
        <v>1.1669870787182832</v>
      </c>
      <c r="L10" s="7">
        <f t="shared" si="5"/>
        <v>4.098841419261404</v>
      </c>
    </row>
    <row r="11" spans="1:12" ht="118.5" customHeight="1">
      <c r="A11" s="6" t="s">
        <v>13</v>
      </c>
      <c r="B11" s="5">
        <v>-360.6</v>
      </c>
      <c r="C11" s="5">
        <v>0</v>
      </c>
      <c r="D11" s="5">
        <v>-1930</v>
      </c>
      <c r="E11" s="7" t="e">
        <f t="shared" si="0"/>
        <v>#DIV/0!</v>
      </c>
      <c r="F11" s="7">
        <f t="shared" si="1"/>
        <v>5.352190793122573</v>
      </c>
      <c r="G11" s="5">
        <v>-1874</v>
      </c>
      <c r="H11" s="7" t="e">
        <f t="shared" si="2"/>
        <v>#DIV/0!</v>
      </c>
      <c r="I11" s="7">
        <f t="shared" si="3"/>
        <v>5.196894065446478</v>
      </c>
      <c r="J11" s="5">
        <v>-2110</v>
      </c>
      <c r="K11" s="7" t="e">
        <f t="shared" si="4"/>
        <v>#DIV/0!</v>
      </c>
      <c r="L11" s="7">
        <f t="shared" si="5"/>
        <v>5.851358846367165</v>
      </c>
    </row>
    <row r="12" spans="1:12" ht="18.75">
      <c r="A12" s="6" t="s">
        <v>14</v>
      </c>
      <c r="B12" s="5">
        <f>B14+B13+B15+B16</f>
        <v>18952.8</v>
      </c>
      <c r="C12" s="5">
        <f>C14+C13+C15+C16</f>
        <v>31208.7</v>
      </c>
      <c r="D12" s="5">
        <f>D14+D13+D15+D16</f>
        <v>34427</v>
      </c>
      <c r="E12" s="7">
        <f t="shared" si="0"/>
        <v>1.1031218858843848</v>
      </c>
      <c r="F12" s="7">
        <f t="shared" si="1"/>
        <v>1.816459837068929</v>
      </c>
      <c r="G12" s="5">
        <f>G14+G13+G15+G16</f>
        <v>35806</v>
      </c>
      <c r="H12" s="7">
        <f t="shared" si="2"/>
        <v>1.147308282626319</v>
      </c>
      <c r="I12" s="7">
        <f t="shared" si="3"/>
        <v>1.8892195348444558</v>
      </c>
      <c r="J12" s="5">
        <f>J14+J13+J15+J16</f>
        <v>37088</v>
      </c>
      <c r="K12" s="7">
        <f t="shared" si="4"/>
        <v>1.1883865716931497</v>
      </c>
      <c r="L12" s="7">
        <f t="shared" si="5"/>
        <v>1.9568612553290279</v>
      </c>
    </row>
    <row r="13" spans="1:12" ht="37.5">
      <c r="A13" s="6" t="s">
        <v>15</v>
      </c>
      <c r="B13" s="5"/>
      <c r="C13" s="5">
        <v>13005</v>
      </c>
      <c r="D13" s="5">
        <v>12861</v>
      </c>
      <c r="E13" s="7">
        <f>D13/C13</f>
        <v>0.9889273356401385</v>
      </c>
      <c r="F13" s="7" t="e">
        <f>D13/B13</f>
        <v>#DIV/0!</v>
      </c>
      <c r="G13" s="5">
        <v>13478</v>
      </c>
      <c r="H13" s="7">
        <f>G13/C13</f>
        <v>1.0363706266820454</v>
      </c>
      <c r="I13" s="7" t="e">
        <f>G13/B13</f>
        <v>#DIV/0!</v>
      </c>
      <c r="J13" s="5">
        <v>14058</v>
      </c>
      <c r="K13" s="7">
        <f>J13/C13</f>
        <v>1.0809688581314878</v>
      </c>
      <c r="L13" s="7" t="e">
        <f>J13/B13</f>
        <v>#DIV/0!</v>
      </c>
    </row>
    <row r="14" spans="1:12" ht="37.5">
      <c r="A14" s="6" t="s">
        <v>29</v>
      </c>
      <c r="B14" s="5">
        <v>18393.9</v>
      </c>
      <c r="C14" s="5">
        <v>17390</v>
      </c>
      <c r="D14" s="5">
        <v>20866</v>
      </c>
      <c r="E14" s="7"/>
      <c r="F14" s="7"/>
      <c r="G14" s="5">
        <v>21615</v>
      </c>
      <c r="H14" s="7"/>
      <c r="I14" s="7"/>
      <c r="J14" s="5">
        <v>22304</v>
      </c>
      <c r="K14" s="7"/>
      <c r="L14" s="7"/>
    </row>
    <row r="15" spans="1:12" ht="18.75">
      <c r="A15" s="6" t="s">
        <v>30</v>
      </c>
      <c r="B15" s="5">
        <v>396.1</v>
      </c>
      <c r="C15" s="5">
        <v>535.7</v>
      </c>
      <c r="D15" s="5">
        <v>420</v>
      </c>
      <c r="E15" s="7"/>
      <c r="F15" s="7"/>
      <c r="G15" s="5">
        <v>420</v>
      </c>
      <c r="H15" s="7"/>
      <c r="I15" s="7"/>
      <c r="J15" s="5">
        <v>420</v>
      </c>
      <c r="K15" s="7"/>
      <c r="L15" s="7"/>
    </row>
    <row r="16" spans="1:12" ht="37.5">
      <c r="A16" s="6" t="s">
        <v>31</v>
      </c>
      <c r="B16" s="5">
        <v>162.8</v>
      </c>
      <c r="C16" s="5">
        <v>278</v>
      </c>
      <c r="D16" s="5">
        <v>280</v>
      </c>
      <c r="E16" s="7"/>
      <c r="F16" s="7"/>
      <c r="G16" s="5">
        <v>293</v>
      </c>
      <c r="H16" s="7"/>
      <c r="I16" s="7"/>
      <c r="J16" s="5">
        <v>306</v>
      </c>
      <c r="K16" s="7"/>
      <c r="L16" s="7"/>
    </row>
    <row r="17" spans="1:12" ht="18.75">
      <c r="A17" s="6" t="s">
        <v>16</v>
      </c>
      <c r="B17" s="5">
        <v>132.1</v>
      </c>
      <c r="C17" s="5">
        <v>10</v>
      </c>
      <c r="D17" s="5">
        <v>30</v>
      </c>
      <c r="E17" s="7">
        <f t="shared" si="0"/>
        <v>3</v>
      </c>
      <c r="F17" s="7">
        <f t="shared" si="1"/>
        <v>0.22710068130204392</v>
      </c>
      <c r="G17" s="5">
        <v>31</v>
      </c>
      <c r="H17" s="7">
        <f t="shared" si="2"/>
        <v>3.1</v>
      </c>
      <c r="I17" s="7">
        <f t="shared" si="3"/>
        <v>0.23467070401211204</v>
      </c>
      <c r="J17" s="5">
        <v>32</v>
      </c>
      <c r="K17" s="7">
        <f t="shared" si="4"/>
        <v>3.2</v>
      </c>
      <c r="L17" s="7">
        <f t="shared" si="5"/>
        <v>0.24224072672218017</v>
      </c>
    </row>
    <row r="18" spans="1:12" ht="56.25">
      <c r="A18" s="6" t="s">
        <v>17</v>
      </c>
      <c r="B18" s="5">
        <v>0.1</v>
      </c>
      <c r="C18" s="5">
        <v>0.1</v>
      </c>
      <c r="D18" s="5">
        <v>0</v>
      </c>
      <c r="E18" s="7" t="s">
        <v>26</v>
      </c>
      <c r="F18" s="7">
        <f t="shared" si="1"/>
        <v>0</v>
      </c>
      <c r="G18" s="5">
        <v>0</v>
      </c>
      <c r="H18" s="7" t="s">
        <v>26</v>
      </c>
      <c r="I18" s="7">
        <f t="shared" si="3"/>
        <v>0</v>
      </c>
      <c r="J18" s="5">
        <v>0</v>
      </c>
      <c r="K18" s="7">
        <f t="shared" si="4"/>
        <v>0</v>
      </c>
      <c r="L18" s="7">
        <f t="shared" si="5"/>
        <v>0</v>
      </c>
    </row>
    <row r="19" spans="1:12" ht="96" customHeight="1">
      <c r="A19" s="6" t="s">
        <v>18</v>
      </c>
      <c r="B19" s="5">
        <v>29692.5</v>
      </c>
      <c r="C19" s="5">
        <v>19830</v>
      </c>
      <c r="D19" s="5">
        <v>20210</v>
      </c>
      <c r="E19" s="7">
        <f t="shared" si="0"/>
        <v>1.0191628845184064</v>
      </c>
      <c r="F19" s="7">
        <f t="shared" si="1"/>
        <v>0.6806432600825124</v>
      </c>
      <c r="G19" s="5">
        <v>20210</v>
      </c>
      <c r="H19" s="7">
        <f t="shared" si="2"/>
        <v>1.0191628845184064</v>
      </c>
      <c r="I19" s="7">
        <f t="shared" si="3"/>
        <v>0.6806432600825124</v>
      </c>
      <c r="J19" s="5">
        <v>20210</v>
      </c>
      <c r="K19" s="7">
        <f t="shared" si="4"/>
        <v>1.0191628845184064</v>
      </c>
      <c r="L19" s="7">
        <f t="shared" si="5"/>
        <v>0.6806432600825124</v>
      </c>
    </row>
    <row r="20" spans="1:12" ht="37.5">
      <c r="A20" s="6" t="s">
        <v>19</v>
      </c>
      <c r="B20" s="5">
        <v>14244.2</v>
      </c>
      <c r="C20" s="5">
        <v>20825.7</v>
      </c>
      <c r="D20" s="5">
        <v>20118</v>
      </c>
      <c r="E20" s="7">
        <f t="shared" si="0"/>
        <v>0.966017948976505</v>
      </c>
      <c r="F20" s="7">
        <f t="shared" si="1"/>
        <v>1.4123643307451452</v>
      </c>
      <c r="G20" s="5">
        <v>20923</v>
      </c>
      <c r="H20" s="7">
        <f t="shared" si="2"/>
        <v>1.004672111861786</v>
      </c>
      <c r="I20" s="7">
        <f t="shared" si="3"/>
        <v>1.4688785610985524</v>
      </c>
      <c r="J20" s="5">
        <v>21760</v>
      </c>
      <c r="K20" s="7">
        <f t="shared" si="4"/>
        <v>1.0448628377437492</v>
      </c>
      <c r="L20" s="7">
        <f t="shared" si="5"/>
        <v>1.5276393198635234</v>
      </c>
    </row>
    <row r="21" spans="1:12" ht="56.25">
      <c r="A21" s="6" t="s">
        <v>20</v>
      </c>
      <c r="B21" s="5">
        <v>3065.4</v>
      </c>
      <c r="C21" s="5">
        <v>2723</v>
      </c>
      <c r="D21" s="5">
        <v>2963</v>
      </c>
      <c r="E21" s="7">
        <f t="shared" si="0"/>
        <v>1.088138082996695</v>
      </c>
      <c r="F21" s="7">
        <f t="shared" si="1"/>
        <v>0.9665948978926078</v>
      </c>
      <c r="G21" s="5">
        <v>2963</v>
      </c>
      <c r="H21" s="7">
        <f t="shared" si="2"/>
        <v>1.088138082996695</v>
      </c>
      <c r="I21" s="7">
        <f t="shared" si="3"/>
        <v>0.9665948978926078</v>
      </c>
      <c r="J21" s="5">
        <v>2963</v>
      </c>
      <c r="K21" s="7">
        <f t="shared" si="4"/>
        <v>1.088138082996695</v>
      </c>
      <c r="L21" s="7">
        <f t="shared" si="5"/>
        <v>0.9665948978926078</v>
      </c>
    </row>
    <row r="22" spans="1:12" ht="56.25">
      <c r="A22" s="6" t="s">
        <v>21</v>
      </c>
      <c r="B22" s="5">
        <v>31052.8</v>
      </c>
      <c r="C22" s="5">
        <v>19566</v>
      </c>
      <c r="D22" s="5">
        <v>16803</v>
      </c>
      <c r="E22" s="7">
        <f t="shared" si="0"/>
        <v>0.858785648574057</v>
      </c>
      <c r="F22" s="7">
        <f t="shared" si="1"/>
        <v>0.5411106244847486</v>
      </c>
      <c r="G22" s="5">
        <v>16280</v>
      </c>
      <c r="H22" s="7">
        <f t="shared" si="2"/>
        <v>0.8320556066646223</v>
      </c>
      <c r="I22" s="7">
        <f t="shared" si="3"/>
        <v>0.5242683429513603</v>
      </c>
      <c r="J22" s="5">
        <v>15810</v>
      </c>
      <c r="K22" s="7">
        <f t="shared" si="4"/>
        <v>0.808034345292855</v>
      </c>
      <c r="L22" s="7">
        <f t="shared" si="5"/>
        <v>0.5091328318219291</v>
      </c>
    </row>
    <row r="23" spans="1:12" ht="37.5">
      <c r="A23" s="6" t="s">
        <v>22</v>
      </c>
      <c r="B23" s="5">
        <v>2450.3</v>
      </c>
      <c r="C23" s="5">
        <v>9240.4</v>
      </c>
      <c r="D23" s="5">
        <v>2780</v>
      </c>
      <c r="E23" s="7">
        <f t="shared" si="0"/>
        <v>0.3008527769360634</v>
      </c>
      <c r="F23" s="7">
        <f t="shared" si="1"/>
        <v>1.1345549524548013</v>
      </c>
      <c r="G23" s="5">
        <v>2855</v>
      </c>
      <c r="H23" s="7">
        <f t="shared" si="2"/>
        <v>0.3089693086879356</v>
      </c>
      <c r="I23" s="7">
        <f t="shared" si="3"/>
        <v>1.165163449373546</v>
      </c>
      <c r="J23" s="5">
        <v>2932</v>
      </c>
      <c r="K23" s="7">
        <f t="shared" si="4"/>
        <v>0.3173022812865244</v>
      </c>
      <c r="L23" s="7">
        <f t="shared" si="5"/>
        <v>1.1965881728767904</v>
      </c>
    </row>
    <row r="24" spans="1:12" ht="18.75">
      <c r="A24" s="6" t="s">
        <v>23</v>
      </c>
      <c r="B24" s="5">
        <v>42.6</v>
      </c>
      <c r="C24" s="5">
        <v>52.7</v>
      </c>
      <c r="D24" s="5">
        <v>121</v>
      </c>
      <c r="E24" s="7">
        <f t="shared" si="0"/>
        <v>2.2960151802656545</v>
      </c>
      <c r="F24" s="7">
        <f t="shared" si="1"/>
        <v>2.84037558685446</v>
      </c>
      <c r="G24" s="5">
        <v>121</v>
      </c>
      <c r="H24" s="7">
        <f t="shared" si="2"/>
        <v>2.2960151802656545</v>
      </c>
      <c r="I24" s="7">
        <f t="shared" si="3"/>
        <v>2.84037558685446</v>
      </c>
      <c r="J24" s="5">
        <v>121</v>
      </c>
      <c r="K24" s="7">
        <f t="shared" si="4"/>
        <v>2.2960151802656545</v>
      </c>
      <c r="L24" s="7">
        <f t="shared" si="5"/>
        <v>2.84037558685446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2016-12-20T05:40:59Z</dcterms:modified>
  <cp:category/>
  <cp:version/>
  <cp:contentType/>
  <cp:contentStatus/>
</cp:coreProperties>
</file>