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<sst xmlns="http://schemas.openxmlformats.org/spreadsheetml/2006/main" count="44" uniqueCount="34">
  <si>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Муниципальная программа "Устойчивое развитие сельских территорий Череповецкого муниципального района Вологодской области на 2014 - 2017 годы и на период до 2020 года"</t>
  </si>
  <si>
    <t>Исполнение за 2015 год (тыс. руб.)</t>
  </si>
  <si>
    <t>Прогноз на 2017 год (тыс. руб.)</t>
  </si>
  <si>
    <t>% к ожидаемому исполнению за 2016 год</t>
  </si>
  <si>
    <t>% к исполнению за 2015 год</t>
  </si>
  <si>
    <t>Прогноз на 2018 год (тыс. руб.)</t>
  </si>
  <si>
    <t>Прогноз на 2019 год (тыс. руб.)</t>
  </si>
  <si>
    <t>Муниципальная программа "Развитие агропромышленного комплекса Череповецкого муниципального района на 2014-2020 годы"</t>
  </si>
  <si>
    <t>Муниципальная программа "Развитие системы образования Череповецкого муниципального района на 2014-2020 годы"</t>
  </si>
  <si>
    <t>Муниципальная программа "Сохранение и развитие культурного потенциала Череповецкого муниципального района" на 2014-2020 годы</t>
  </si>
  <si>
    <t>Муниципальная программа "Развитие молодежной политики Череповецкого муниципального района на 2014-2020 годы"</t>
  </si>
  <si>
    <t>Муниципальная программа "Развитие физической культуры и спорта Череповецкого муниципального района на 2014-2020 годы"</t>
  </si>
  <si>
    <t>Муниципальная программа "Социальная поддержка граждан Череповецкого муниципального района на 2014-2020 годы"</t>
  </si>
  <si>
    <t>Муниципальная программа "Содействие занятости населения Череповецкого муниципального района на 2014-2020 годы"</t>
  </si>
  <si>
    <t>Муниципальная программа "Комплексное развитие систем коммунальной инфраструктуры и энергосбережение в Череповецком муниципальном районе на 2014-2020 годы"</t>
  </si>
  <si>
    <t>Муниципальная программа "Развитие и совершенствование сети автомобильных дорог и искусственных сооружений общего пользования муниципального значения Череповецкого муниципального района на 2014-2020 годы"</t>
  </si>
  <si>
    <t>Муниципальная программа "Развитие материально - технической базы и информационно - коммуникационных технологий Череповецкого муниципального района на 2014-2018 годы"</t>
  </si>
  <si>
    <t>Муниципальная программа "Совершенствование муниципального управления в Череповецком муниципальном районе на 2014-2020 годы"</t>
  </si>
  <si>
    <t>Муниципальная программа "Обеспечение законности, правопорядка и общественной безопасности в Череповецком муниципальном районе на 2014-2020 годы"</t>
  </si>
  <si>
    <t>Муниципальная программа "Охрана окружающей среды в Череповецком муниципальном районе на 2014-2020 годы"</t>
  </si>
  <si>
    <t>Муниципальная программа "Содействие развитию предпринимательства, туризма и торговли в Череповецком муниципальном районе на 2014-2020 годы"</t>
  </si>
  <si>
    <t>Муниципальная программа "Содействие инвестициям в Череповецком муниципальном районе на 2014-2020 годы"</t>
  </si>
  <si>
    <t>Муниципальная программа "Совершенствование управления муниципальным имуществом и земельными ресурсами Череповецкого муниципального района на 2014-2020 годы"</t>
  </si>
  <si>
    <t>Муниципальная программа "Градостроительная политика Череповецкого муниципального района на 2016-2020 годы"</t>
  </si>
  <si>
    <t>Муниципальная программа "Управление муниципальными финансами Череповецкого муниципального района на 2016-2020 годы"</t>
  </si>
  <si>
    <t>Муниципальная программа "Обеспечение жильем молодых семей Череповецкого муниципального района на 2016-2020 годы"</t>
  </si>
  <si>
    <t>Муниципальная программа по переселению граждан из аварийного жилищного фонда, расположенного на территории Череповецкого муниципального района на 2016-2017 годы</t>
  </si>
  <si>
    <t>Муниципальная программа "Обеспечение деятельности органов местного самоуправления и учреждений Череповецкого муниципального района на 2017-2020 годы"</t>
  </si>
  <si>
    <t>Расходы всего по муниципальным программам</t>
  </si>
  <si>
    <t>в % к общему объему расходов</t>
  </si>
  <si>
    <t>Муниципальная программа "Стимулирование развития жилищного строительства в Череповецком муниципальном районе на 2014-2016 годы"</t>
  </si>
  <si>
    <t>Ожидаемое исполнение за 2016 год (тыс.руб.)</t>
  </si>
  <si>
    <t>-</t>
  </si>
  <si>
    <t>Сведения о расходах бюджета района по муниципальным программам на 2017 год и плановый период 2018 и 2019 годов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</si>
</sst>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/>
    </xf>
    <xf numFmtId="0" fontId="20" fillId="0" borderId="10" xfId="52" applyFont="1" applyBorder="1" applyAlignment="1">
      <alignment horizontal="center" vertical="top" wrapText="1"/>
      <protection/>
    </xf>
    <xf numFmtId="0" fontId="21" fillId="0" borderId="10" xfId="52" applyFont="1" applyBorder="1" applyAlignment="1">
      <alignment horizontal="center" vertical="top" wrapText="1"/>
      <protection/>
    </xf>
    <xf numFmtId="0" fontId="41" fillId="0" borderId="0" xfId="0" applyFont="1" applyAlignment="1">
      <alignment vertical="top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/>
    </xf>
    <xf numFmtId="169" fontId="41" fillId="0" borderId="10" xfId="0" applyNumberFormat="1" applyFont="1" applyBorder="1" applyAlignment="1">
      <alignment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vertical="top" wrapText="1"/>
    </xf>
    <xf numFmtId="168" fontId="41" fillId="0" borderId="10" xfId="0" applyNumberFormat="1" applyFont="1" applyBorder="1" applyAlignment="1">
      <alignment/>
    </xf>
    <xf numFmtId="168" fontId="43" fillId="0" borderId="10" xfId="0" applyNumberFormat="1" applyFont="1" applyBorder="1" applyAlignment="1">
      <alignment/>
    </xf>
    <xf numFmtId="169" fontId="44" fillId="0" borderId="10" xfId="0" applyNumberFormat="1" applyFont="1" applyBorder="1" applyAlignment="1">
      <alignment/>
    </xf>
    <xf numFmtId="169" fontId="41" fillId="0" borderId="10" xfId="0" applyNumberFormat="1" applyFont="1" applyBorder="1" applyAlignment="1">
      <alignment horizontal="center"/>
    </xf>
    <xf numFmtId="0" fontId="43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0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"/>
    </sheetView>
  </sheetViews>
  <sheetFormatPr defaultColWidth="9.140625" defaultRowHeight="15"/>
  <cols>
    <col min="1" max="1" width="53.8515625" style="1" customWidth="1"/>
    <col min="2" max="2" width="12.140625" style="2" customWidth="1"/>
    <col min="3" max="3" width="15.28125" style="2" customWidth="1"/>
    <col min="4" max="4" width="11.8515625" style="2" customWidth="1"/>
    <col min="5" max="5" width="14.7109375" style="2" customWidth="1"/>
    <col min="6" max="6" width="14.28125" style="2" customWidth="1"/>
    <col min="7" max="7" width="12.28125" style="2" customWidth="1"/>
    <col min="8" max="8" width="15.140625" style="2" customWidth="1"/>
    <col min="9" max="9" width="14.7109375" style="2" customWidth="1"/>
    <col min="10" max="10" width="12.57421875" style="2" customWidth="1"/>
    <col min="11" max="11" width="14.8515625" style="2" customWidth="1"/>
    <col min="12" max="12" width="14.28125" style="2" customWidth="1"/>
    <col min="13" max="16384" width="8.8515625" style="2" customWidth="1"/>
  </cols>
  <sheetData>
    <row r="2" spans="1:12" ht="18">
      <c r="A2" s="20" t="s">
        <v>33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4" spans="1:12" s="5" customFormat="1" ht="90">
      <c r="A4" s="9"/>
      <c r="B4" s="3" t="s">
        <v>1</v>
      </c>
      <c r="C4" s="3" t="s">
        <v>31</v>
      </c>
      <c r="D4" s="3" t="s">
        <v>2</v>
      </c>
      <c r="E4" s="4" t="s">
        <v>3</v>
      </c>
      <c r="F4" s="4" t="s">
        <v>4</v>
      </c>
      <c r="G4" s="3" t="s">
        <v>5</v>
      </c>
      <c r="H4" s="4" t="s">
        <v>3</v>
      </c>
      <c r="I4" s="4" t="s">
        <v>4</v>
      </c>
      <c r="J4" s="3" t="s">
        <v>6</v>
      </c>
      <c r="K4" s="4" t="s">
        <v>3</v>
      </c>
      <c r="L4" s="4" t="s">
        <v>4</v>
      </c>
    </row>
    <row r="5" spans="1:12" s="6" customFormat="1" ht="15">
      <c r="A5" s="10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</row>
    <row r="6" spans="1:12" ht="72">
      <c r="A6" s="9" t="s">
        <v>0</v>
      </c>
      <c r="B6" s="16">
        <v>17838.5</v>
      </c>
      <c r="C6" s="16">
        <v>6049.8</v>
      </c>
      <c r="D6" s="16">
        <v>5257</v>
      </c>
      <c r="E6" s="12">
        <f>D6/C6</f>
        <v>0.8689543455982016</v>
      </c>
      <c r="F6" s="12">
        <f>D6/B6</f>
        <v>0.29469966645177564</v>
      </c>
      <c r="G6" s="16">
        <v>200</v>
      </c>
      <c r="H6" s="12">
        <f>G6/C6</f>
        <v>0.03305894409732553</v>
      </c>
      <c r="I6" s="12">
        <f>G6/B6</f>
        <v>0.011211705020040923</v>
      </c>
      <c r="J6" s="16">
        <v>200</v>
      </c>
      <c r="K6" s="12">
        <f>J6/C6</f>
        <v>0.03305894409732553</v>
      </c>
      <c r="L6" s="12">
        <f>J6/B6</f>
        <v>0.011211705020040923</v>
      </c>
    </row>
    <row r="7" spans="1:12" ht="72">
      <c r="A7" s="9" t="s">
        <v>7</v>
      </c>
      <c r="B7" s="16">
        <v>1988.4</v>
      </c>
      <c r="C7" s="16">
        <v>6216.3</v>
      </c>
      <c r="D7" s="16">
        <v>1825.1</v>
      </c>
      <c r="E7" s="12">
        <f aca="true" t="shared" si="0" ref="E7:E27">D7/C7</f>
        <v>0.293599086273185</v>
      </c>
      <c r="F7" s="12">
        <f aca="true" t="shared" si="1" ref="F7:F23">D7/B7</f>
        <v>0.9178736672701668</v>
      </c>
      <c r="G7" s="16">
        <v>1296</v>
      </c>
      <c r="H7" s="12">
        <f aca="true" t="shared" si="2" ref="H7:H28">G7/C7</f>
        <v>0.2084841465180252</v>
      </c>
      <c r="I7" s="12">
        <f aca="true" t="shared" si="3" ref="I7:I28">G7/B7</f>
        <v>0.6517803258901629</v>
      </c>
      <c r="J7" s="16">
        <v>1343.2</v>
      </c>
      <c r="K7" s="12">
        <f aca="true" t="shared" si="4" ref="K7:K28">J7/C7</f>
        <v>0.21607708765664463</v>
      </c>
      <c r="L7" s="12">
        <f aca="true" t="shared" si="5" ref="L7:L28">J7/B7</f>
        <v>0.6755180044256689</v>
      </c>
    </row>
    <row r="8" spans="1:12" ht="54">
      <c r="A8" s="9" t="s">
        <v>8</v>
      </c>
      <c r="B8" s="16">
        <v>464600.7</v>
      </c>
      <c r="C8" s="16">
        <v>457966.5</v>
      </c>
      <c r="D8" s="16">
        <v>429537.9</v>
      </c>
      <c r="E8" s="12">
        <f t="shared" si="0"/>
        <v>0.937924280487765</v>
      </c>
      <c r="F8" s="12">
        <f t="shared" si="1"/>
        <v>0.9245313233492761</v>
      </c>
      <c r="G8" s="16">
        <v>426737.9</v>
      </c>
      <c r="H8" s="12">
        <f t="shared" si="2"/>
        <v>0.9318102961679512</v>
      </c>
      <c r="I8" s="12">
        <f t="shared" si="3"/>
        <v>0.9185046428040251</v>
      </c>
      <c r="J8" s="16">
        <v>426337.9</v>
      </c>
      <c r="K8" s="12">
        <f t="shared" si="4"/>
        <v>0.9309368698365492</v>
      </c>
      <c r="L8" s="12">
        <f t="shared" si="5"/>
        <v>0.9176436884404178</v>
      </c>
    </row>
    <row r="9" spans="1:12" ht="72">
      <c r="A9" s="9" t="s">
        <v>9</v>
      </c>
      <c r="B9" s="16">
        <v>28157.3</v>
      </c>
      <c r="C9" s="16">
        <v>27240</v>
      </c>
      <c r="D9" s="16">
        <v>25034</v>
      </c>
      <c r="E9" s="12">
        <f t="shared" si="0"/>
        <v>0.9190161527165932</v>
      </c>
      <c r="F9" s="12">
        <f t="shared" si="1"/>
        <v>0.8890767225550745</v>
      </c>
      <c r="G9" s="16">
        <v>21569.3</v>
      </c>
      <c r="H9" s="12">
        <f t="shared" si="2"/>
        <v>0.7918245227606461</v>
      </c>
      <c r="I9" s="12">
        <f t="shared" si="3"/>
        <v>0.7660287030361576</v>
      </c>
      <c r="J9" s="16">
        <v>20105.2</v>
      </c>
      <c r="K9" s="12">
        <f t="shared" si="4"/>
        <v>0.7380763582966227</v>
      </c>
      <c r="L9" s="12">
        <f t="shared" si="5"/>
        <v>0.7140315300117555</v>
      </c>
    </row>
    <row r="10" spans="1:12" ht="54">
      <c r="A10" s="9" t="s">
        <v>10</v>
      </c>
      <c r="B10" s="16">
        <v>295.9</v>
      </c>
      <c r="C10" s="16">
        <v>400</v>
      </c>
      <c r="D10" s="16">
        <v>300</v>
      </c>
      <c r="E10" s="12">
        <f t="shared" si="0"/>
        <v>0.75</v>
      </c>
      <c r="F10" s="12">
        <f t="shared" si="1"/>
        <v>1.0138560324433932</v>
      </c>
      <c r="G10" s="16">
        <v>300</v>
      </c>
      <c r="H10" s="12">
        <f t="shared" si="2"/>
        <v>0.75</v>
      </c>
      <c r="I10" s="12">
        <f t="shared" si="3"/>
        <v>1.0138560324433932</v>
      </c>
      <c r="J10" s="16">
        <v>300</v>
      </c>
      <c r="K10" s="12">
        <f t="shared" si="4"/>
        <v>0.75</v>
      </c>
      <c r="L10" s="12">
        <f t="shared" si="5"/>
        <v>1.0138560324433932</v>
      </c>
    </row>
    <row r="11" spans="1:12" ht="54">
      <c r="A11" s="9" t="s">
        <v>11</v>
      </c>
      <c r="B11" s="16">
        <v>2925.5</v>
      </c>
      <c r="C11" s="16">
        <v>3020</v>
      </c>
      <c r="D11" s="16">
        <v>2720</v>
      </c>
      <c r="E11" s="12">
        <f t="shared" si="0"/>
        <v>0.9006622516556292</v>
      </c>
      <c r="F11" s="12">
        <f t="shared" si="1"/>
        <v>0.9297555973337891</v>
      </c>
      <c r="G11" s="16">
        <v>1659.3</v>
      </c>
      <c r="H11" s="12">
        <f t="shared" si="2"/>
        <v>0.5494370860927152</v>
      </c>
      <c r="I11" s="12">
        <f t="shared" si="3"/>
        <v>0.5671850965646897</v>
      </c>
      <c r="J11" s="16">
        <v>1559.3</v>
      </c>
      <c r="K11" s="12">
        <f t="shared" si="4"/>
        <v>0.5163245033112582</v>
      </c>
      <c r="L11" s="12">
        <f t="shared" si="5"/>
        <v>0.5330029054862416</v>
      </c>
    </row>
    <row r="12" spans="1:12" ht="54">
      <c r="A12" s="9" t="s">
        <v>12</v>
      </c>
      <c r="B12" s="16">
        <v>161039.4</v>
      </c>
      <c r="C12" s="16">
        <v>29981.4</v>
      </c>
      <c r="D12" s="16">
        <v>0</v>
      </c>
      <c r="E12" s="12">
        <f t="shared" si="0"/>
        <v>0</v>
      </c>
      <c r="F12" s="12">
        <f t="shared" si="1"/>
        <v>0</v>
      </c>
      <c r="G12" s="16">
        <v>0</v>
      </c>
      <c r="H12" s="12">
        <f t="shared" si="2"/>
        <v>0</v>
      </c>
      <c r="I12" s="12">
        <f t="shared" si="3"/>
        <v>0</v>
      </c>
      <c r="J12" s="16">
        <v>0</v>
      </c>
      <c r="K12" s="12">
        <f t="shared" si="4"/>
        <v>0</v>
      </c>
      <c r="L12" s="12">
        <f t="shared" si="5"/>
        <v>0</v>
      </c>
    </row>
    <row r="13" spans="1:12" ht="54">
      <c r="A13" s="9" t="s">
        <v>13</v>
      </c>
      <c r="B13" s="16">
        <v>728</v>
      </c>
      <c r="C13" s="16">
        <v>160</v>
      </c>
      <c r="D13" s="16">
        <v>100</v>
      </c>
      <c r="E13" s="12">
        <f t="shared" si="0"/>
        <v>0.625</v>
      </c>
      <c r="F13" s="12">
        <f t="shared" si="1"/>
        <v>0.13736263736263737</v>
      </c>
      <c r="G13" s="16">
        <v>100</v>
      </c>
      <c r="H13" s="12">
        <f t="shared" si="2"/>
        <v>0.625</v>
      </c>
      <c r="I13" s="12">
        <f t="shared" si="3"/>
        <v>0.13736263736263737</v>
      </c>
      <c r="J13" s="16">
        <v>100</v>
      </c>
      <c r="K13" s="12">
        <f t="shared" si="4"/>
        <v>0.625</v>
      </c>
      <c r="L13" s="12">
        <f t="shared" si="5"/>
        <v>0.13736263736263737</v>
      </c>
    </row>
    <row r="14" spans="1:12" ht="90">
      <c r="A14" s="9" t="s">
        <v>14</v>
      </c>
      <c r="B14" s="16">
        <v>5145.1</v>
      </c>
      <c r="C14" s="16">
        <v>10406.3</v>
      </c>
      <c r="D14" s="16">
        <v>5000</v>
      </c>
      <c r="E14" s="12">
        <f t="shared" si="0"/>
        <v>0.48047817187665165</v>
      </c>
      <c r="F14" s="12">
        <f t="shared" si="1"/>
        <v>0.971798410137801</v>
      </c>
      <c r="G14" s="16">
        <v>3000</v>
      </c>
      <c r="H14" s="12">
        <f t="shared" si="2"/>
        <v>0.288286903125991</v>
      </c>
      <c r="I14" s="12">
        <f t="shared" si="3"/>
        <v>0.5830790460826806</v>
      </c>
      <c r="J14" s="16">
        <v>3000</v>
      </c>
      <c r="K14" s="12">
        <f t="shared" si="4"/>
        <v>0.288286903125991</v>
      </c>
      <c r="L14" s="12">
        <f t="shared" si="5"/>
        <v>0.5830790460826806</v>
      </c>
    </row>
    <row r="15" spans="1:12" ht="108">
      <c r="A15" s="9" t="s">
        <v>15</v>
      </c>
      <c r="B15" s="16">
        <v>22972</v>
      </c>
      <c r="C15" s="16">
        <v>55363</v>
      </c>
      <c r="D15" s="16">
        <v>35042.9</v>
      </c>
      <c r="E15" s="12">
        <f t="shared" si="0"/>
        <v>0.6329660603652258</v>
      </c>
      <c r="F15" s="12">
        <f t="shared" si="1"/>
        <v>1.525461431307679</v>
      </c>
      <c r="G15" s="16">
        <v>35042.9</v>
      </c>
      <c r="H15" s="12">
        <f t="shared" si="2"/>
        <v>0.6329660603652258</v>
      </c>
      <c r="I15" s="12">
        <f t="shared" si="3"/>
        <v>1.525461431307679</v>
      </c>
      <c r="J15" s="16">
        <v>35042.9</v>
      </c>
      <c r="K15" s="12">
        <f t="shared" si="4"/>
        <v>0.6329660603652258</v>
      </c>
      <c r="L15" s="12">
        <f t="shared" si="5"/>
        <v>1.525461431307679</v>
      </c>
    </row>
    <row r="16" spans="1:12" ht="72">
      <c r="A16" s="9" t="s">
        <v>30</v>
      </c>
      <c r="B16" s="16">
        <v>668.6</v>
      </c>
      <c r="C16" s="16">
        <v>0</v>
      </c>
      <c r="D16" s="16">
        <v>0</v>
      </c>
      <c r="E16" s="19" t="s">
        <v>32</v>
      </c>
      <c r="F16" s="12">
        <f>D16/B16</f>
        <v>0</v>
      </c>
      <c r="G16" s="16">
        <v>0</v>
      </c>
      <c r="H16" s="12" t="e">
        <f t="shared" si="2"/>
        <v>#DIV/0!</v>
      </c>
      <c r="I16" s="12">
        <f t="shared" si="3"/>
        <v>0</v>
      </c>
      <c r="J16" s="16">
        <v>0</v>
      </c>
      <c r="K16" s="12" t="e">
        <f t="shared" si="4"/>
        <v>#DIV/0!</v>
      </c>
      <c r="L16" s="12">
        <f t="shared" si="5"/>
        <v>0</v>
      </c>
    </row>
    <row r="17" spans="1:12" ht="90">
      <c r="A17" s="9" t="s">
        <v>16</v>
      </c>
      <c r="B17" s="16">
        <v>5809.2</v>
      </c>
      <c r="C17" s="16">
        <v>15384.5</v>
      </c>
      <c r="D17" s="16">
        <v>0</v>
      </c>
      <c r="E17" s="12">
        <f t="shared" si="0"/>
        <v>0</v>
      </c>
      <c r="F17" s="12">
        <f t="shared" si="1"/>
        <v>0</v>
      </c>
      <c r="G17" s="16">
        <v>0</v>
      </c>
      <c r="H17" s="12">
        <f t="shared" si="2"/>
        <v>0</v>
      </c>
      <c r="I17" s="12">
        <f t="shared" si="3"/>
        <v>0</v>
      </c>
      <c r="J17" s="16">
        <v>0</v>
      </c>
      <c r="K17" s="12">
        <f t="shared" si="4"/>
        <v>0</v>
      </c>
      <c r="L17" s="12">
        <f t="shared" si="5"/>
        <v>0</v>
      </c>
    </row>
    <row r="18" spans="1:12" ht="72">
      <c r="A18" s="9" t="s">
        <v>17</v>
      </c>
      <c r="B18" s="16">
        <v>657.2</v>
      </c>
      <c r="C18" s="16">
        <v>620</v>
      </c>
      <c r="D18" s="16">
        <v>570</v>
      </c>
      <c r="E18" s="12">
        <f t="shared" si="0"/>
        <v>0.9193548387096774</v>
      </c>
      <c r="F18" s="12">
        <f t="shared" si="1"/>
        <v>0.8673158855751674</v>
      </c>
      <c r="G18" s="16">
        <v>570</v>
      </c>
      <c r="H18" s="12">
        <f t="shared" si="2"/>
        <v>0.9193548387096774</v>
      </c>
      <c r="I18" s="12">
        <f t="shared" si="3"/>
        <v>0.8673158855751674</v>
      </c>
      <c r="J18" s="16">
        <v>570</v>
      </c>
      <c r="K18" s="12">
        <f t="shared" si="4"/>
        <v>0.9193548387096774</v>
      </c>
      <c r="L18" s="12">
        <f t="shared" si="5"/>
        <v>0.8673158855751674</v>
      </c>
    </row>
    <row r="19" spans="1:12" ht="72">
      <c r="A19" s="9" t="s">
        <v>18</v>
      </c>
      <c r="B19" s="16">
        <v>498.6</v>
      </c>
      <c r="C19" s="16">
        <v>200</v>
      </c>
      <c r="D19" s="16">
        <v>200</v>
      </c>
      <c r="E19" s="12">
        <f t="shared" si="0"/>
        <v>1</v>
      </c>
      <c r="F19" s="12">
        <f t="shared" si="1"/>
        <v>0.40112314480545525</v>
      </c>
      <c r="G19" s="16">
        <v>200</v>
      </c>
      <c r="H19" s="12">
        <f t="shared" si="2"/>
        <v>1</v>
      </c>
      <c r="I19" s="12">
        <f t="shared" si="3"/>
        <v>0.40112314480545525</v>
      </c>
      <c r="J19" s="16">
        <v>200</v>
      </c>
      <c r="K19" s="12">
        <f t="shared" si="4"/>
        <v>1</v>
      </c>
      <c r="L19" s="12">
        <f t="shared" si="5"/>
        <v>0.40112314480545525</v>
      </c>
    </row>
    <row r="20" spans="1:12" ht="54">
      <c r="A20" s="9" t="s">
        <v>19</v>
      </c>
      <c r="B20" s="16">
        <v>971.6</v>
      </c>
      <c r="C20" s="16">
        <v>852.3</v>
      </c>
      <c r="D20" s="16">
        <v>400</v>
      </c>
      <c r="E20" s="12">
        <f t="shared" si="0"/>
        <v>0.46931831514724864</v>
      </c>
      <c r="F20" s="12">
        <f t="shared" si="1"/>
        <v>0.41169205434335115</v>
      </c>
      <c r="G20" s="16">
        <v>800</v>
      </c>
      <c r="H20" s="12">
        <f t="shared" si="2"/>
        <v>0.9386366302944973</v>
      </c>
      <c r="I20" s="12">
        <f t="shared" si="3"/>
        <v>0.8233841086867023</v>
      </c>
      <c r="J20" s="16">
        <v>800</v>
      </c>
      <c r="K20" s="12">
        <f t="shared" si="4"/>
        <v>0.9386366302944973</v>
      </c>
      <c r="L20" s="12">
        <f t="shared" si="5"/>
        <v>0.8233841086867023</v>
      </c>
    </row>
    <row r="21" spans="1:12" ht="72">
      <c r="A21" s="9" t="s">
        <v>20</v>
      </c>
      <c r="B21" s="16">
        <v>102.8</v>
      </c>
      <c r="C21" s="16">
        <v>286.4</v>
      </c>
      <c r="D21" s="16">
        <v>300</v>
      </c>
      <c r="E21" s="12">
        <f t="shared" si="0"/>
        <v>1.047486033519553</v>
      </c>
      <c r="F21" s="12">
        <f t="shared" si="1"/>
        <v>2.918287937743191</v>
      </c>
      <c r="G21" s="16">
        <v>300</v>
      </c>
      <c r="H21" s="12">
        <f t="shared" si="2"/>
        <v>1.047486033519553</v>
      </c>
      <c r="I21" s="12">
        <f t="shared" si="3"/>
        <v>2.918287937743191</v>
      </c>
      <c r="J21" s="16">
        <v>300</v>
      </c>
      <c r="K21" s="12">
        <f t="shared" si="4"/>
        <v>1.047486033519553</v>
      </c>
      <c r="L21" s="12">
        <f t="shared" si="5"/>
        <v>2.918287937743191</v>
      </c>
    </row>
    <row r="22" spans="1:12" ht="54">
      <c r="A22" s="9" t="s">
        <v>21</v>
      </c>
      <c r="B22" s="16">
        <v>478.7</v>
      </c>
      <c r="C22" s="16">
        <v>100</v>
      </c>
      <c r="D22" s="16">
        <v>100</v>
      </c>
      <c r="E22" s="12">
        <f t="shared" si="0"/>
        <v>1</v>
      </c>
      <c r="F22" s="12">
        <f t="shared" si="1"/>
        <v>0.20889910173386256</v>
      </c>
      <c r="G22" s="16">
        <v>100</v>
      </c>
      <c r="H22" s="12">
        <f t="shared" si="2"/>
        <v>1</v>
      </c>
      <c r="I22" s="12">
        <f t="shared" si="3"/>
        <v>0.20889910173386256</v>
      </c>
      <c r="J22" s="16">
        <v>100</v>
      </c>
      <c r="K22" s="12">
        <f t="shared" si="4"/>
        <v>1</v>
      </c>
      <c r="L22" s="12">
        <f t="shared" si="5"/>
        <v>0.20889910173386256</v>
      </c>
    </row>
    <row r="23" spans="1:12" ht="90">
      <c r="A23" s="9" t="s">
        <v>22</v>
      </c>
      <c r="B23" s="16">
        <v>6138.6</v>
      </c>
      <c r="C23" s="16">
        <v>10299.1</v>
      </c>
      <c r="D23" s="16">
        <v>9120</v>
      </c>
      <c r="E23" s="12">
        <f t="shared" si="0"/>
        <v>0.8855142682370304</v>
      </c>
      <c r="F23" s="12">
        <f t="shared" si="1"/>
        <v>1.485680774117877</v>
      </c>
      <c r="G23" s="16">
        <v>8000</v>
      </c>
      <c r="H23" s="12">
        <f t="shared" si="2"/>
        <v>0.7767669019623074</v>
      </c>
      <c r="I23" s="12">
        <f t="shared" si="3"/>
        <v>1.3032287492262078</v>
      </c>
      <c r="J23" s="16">
        <v>7000</v>
      </c>
      <c r="K23" s="12">
        <f t="shared" si="4"/>
        <v>0.679671039217019</v>
      </c>
      <c r="L23" s="12">
        <f t="shared" si="5"/>
        <v>1.140325155572932</v>
      </c>
    </row>
    <row r="24" spans="1:12" ht="54">
      <c r="A24" s="9" t="s">
        <v>23</v>
      </c>
      <c r="B24" s="16">
        <v>0</v>
      </c>
      <c r="C24" s="16">
        <v>1190</v>
      </c>
      <c r="D24" s="16">
        <v>1000</v>
      </c>
      <c r="E24" s="12">
        <f t="shared" si="0"/>
        <v>0.8403361344537815</v>
      </c>
      <c r="F24" s="19" t="s">
        <v>32</v>
      </c>
      <c r="G24" s="16">
        <v>1000</v>
      </c>
      <c r="H24" s="12">
        <f t="shared" si="2"/>
        <v>0.8403361344537815</v>
      </c>
      <c r="I24" s="12" t="e">
        <f t="shared" si="3"/>
        <v>#DIV/0!</v>
      </c>
      <c r="J24" s="16">
        <v>700</v>
      </c>
      <c r="K24" s="12">
        <f t="shared" si="4"/>
        <v>0.5882352941176471</v>
      </c>
      <c r="L24" s="12" t="e">
        <f t="shared" si="5"/>
        <v>#DIV/0!</v>
      </c>
    </row>
    <row r="25" spans="1:12" ht="54">
      <c r="A25" s="9" t="s">
        <v>24</v>
      </c>
      <c r="B25" s="16">
        <v>0</v>
      </c>
      <c r="C25" s="16">
        <v>46258.1</v>
      </c>
      <c r="D25" s="16">
        <v>49785.8</v>
      </c>
      <c r="E25" s="12">
        <f t="shared" si="0"/>
        <v>1.0762612385722718</v>
      </c>
      <c r="F25" s="19" t="s">
        <v>32</v>
      </c>
      <c r="G25" s="16">
        <v>46701.4</v>
      </c>
      <c r="H25" s="12">
        <f t="shared" si="2"/>
        <v>1.0095831865122</v>
      </c>
      <c r="I25" s="12" t="e">
        <f t="shared" si="3"/>
        <v>#DIV/0!</v>
      </c>
      <c r="J25" s="16">
        <v>46992.8</v>
      </c>
      <c r="K25" s="12">
        <f t="shared" si="4"/>
        <v>1.01588262379994</v>
      </c>
      <c r="L25" s="12" t="e">
        <f t="shared" si="5"/>
        <v>#DIV/0!</v>
      </c>
    </row>
    <row r="26" spans="1:12" ht="54">
      <c r="A26" s="9" t="s">
        <v>25</v>
      </c>
      <c r="B26" s="16">
        <v>0</v>
      </c>
      <c r="C26" s="16">
        <v>1797.4</v>
      </c>
      <c r="D26" s="16">
        <v>150</v>
      </c>
      <c r="E26" s="12">
        <f t="shared" si="0"/>
        <v>0.08345387782352286</v>
      </c>
      <c r="F26" s="19" t="s">
        <v>32</v>
      </c>
      <c r="G26" s="16">
        <v>150</v>
      </c>
      <c r="H26" s="12">
        <f t="shared" si="2"/>
        <v>0.08345387782352286</v>
      </c>
      <c r="I26" s="12" t="e">
        <f t="shared" si="3"/>
        <v>#DIV/0!</v>
      </c>
      <c r="J26" s="16">
        <v>150</v>
      </c>
      <c r="K26" s="12">
        <f t="shared" si="4"/>
        <v>0.08345387782352286</v>
      </c>
      <c r="L26" s="12" t="e">
        <f t="shared" si="5"/>
        <v>#DIV/0!</v>
      </c>
    </row>
    <row r="27" spans="1:12" ht="72">
      <c r="A27" s="9" t="s">
        <v>26</v>
      </c>
      <c r="B27" s="16">
        <v>0</v>
      </c>
      <c r="C27" s="16">
        <v>91468</v>
      </c>
      <c r="D27" s="16">
        <v>3997.7</v>
      </c>
      <c r="E27" s="12">
        <f t="shared" si="0"/>
        <v>0.04370599553942362</v>
      </c>
      <c r="F27" s="19" t="s">
        <v>32</v>
      </c>
      <c r="G27" s="16">
        <v>0</v>
      </c>
      <c r="H27" s="12">
        <f t="shared" si="2"/>
        <v>0</v>
      </c>
      <c r="I27" s="12" t="e">
        <f t="shared" si="3"/>
        <v>#DIV/0!</v>
      </c>
      <c r="J27" s="16">
        <v>0</v>
      </c>
      <c r="K27" s="12">
        <f t="shared" si="4"/>
        <v>0</v>
      </c>
      <c r="L27" s="12" t="e">
        <f t="shared" si="5"/>
        <v>#DIV/0!</v>
      </c>
    </row>
    <row r="28" spans="1:12" ht="72">
      <c r="A28" s="9" t="s">
        <v>27</v>
      </c>
      <c r="B28" s="16">
        <v>0</v>
      </c>
      <c r="C28" s="16">
        <v>0</v>
      </c>
      <c r="D28" s="16">
        <v>21452.5</v>
      </c>
      <c r="E28" s="19" t="s">
        <v>32</v>
      </c>
      <c r="F28" s="19" t="s">
        <v>32</v>
      </c>
      <c r="G28" s="16">
        <v>21448.3</v>
      </c>
      <c r="H28" s="12" t="e">
        <f t="shared" si="2"/>
        <v>#DIV/0!</v>
      </c>
      <c r="I28" s="12" t="e">
        <f t="shared" si="3"/>
        <v>#DIV/0!</v>
      </c>
      <c r="J28" s="16">
        <v>18918.4</v>
      </c>
      <c r="K28" s="12" t="e">
        <f t="shared" si="4"/>
        <v>#DIV/0!</v>
      </c>
      <c r="L28" s="12" t="e">
        <f t="shared" si="5"/>
        <v>#DIV/0!</v>
      </c>
    </row>
    <row r="29" spans="1:12" s="7" customFormat="1" ht="34.5">
      <c r="A29" s="13" t="s">
        <v>28</v>
      </c>
      <c r="B29" s="17">
        <f>SUM(B6:B28)</f>
        <v>721016.0999999999</v>
      </c>
      <c r="C29" s="17">
        <f>SUM(C6:C28)</f>
        <v>765259.1000000001</v>
      </c>
      <c r="D29" s="17">
        <f>SUM(D6:D28)</f>
        <v>591892.9</v>
      </c>
      <c r="E29" s="14"/>
      <c r="F29" s="14"/>
      <c r="G29" s="17">
        <f>SUM(G6:G28)</f>
        <v>569175.1000000001</v>
      </c>
      <c r="H29" s="14"/>
      <c r="I29" s="14"/>
      <c r="J29" s="17">
        <f>SUM(J6:J28)</f>
        <v>563719.7000000001</v>
      </c>
      <c r="K29" s="14"/>
      <c r="L29" s="14"/>
    </row>
    <row r="30" spans="1:12" s="8" customFormat="1" ht="18">
      <c r="A30" s="15" t="s">
        <v>29</v>
      </c>
      <c r="B30" s="18">
        <v>0.831</v>
      </c>
      <c r="C30" s="18">
        <v>0.889</v>
      </c>
      <c r="D30" s="18">
        <v>0.874</v>
      </c>
      <c r="E30" s="18"/>
      <c r="F30" s="18"/>
      <c r="G30" s="18">
        <v>0.867</v>
      </c>
      <c r="H30" s="18"/>
      <c r="I30" s="18"/>
      <c r="J30" s="18">
        <v>0.854</v>
      </c>
      <c r="K30" s="18"/>
      <c r="L30" s="18"/>
    </row>
  </sheetData>
  <sheetProtection/>
  <mergeCells count="1">
    <mergeCell ref="A2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vav</dc:creator>
  <cp:keywords/>
  <dc:description/>
  <cp:lastModifiedBy>vav</cp:lastModifiedBy>
  <dcterms:created xsi:type="dcterms:W3CDTF">2016-12-20T08:40:24Z</dcterms:created>
  <dcterms:modified xsi:type="dcterms:W3CDTF">2016-12-20T11:39:13Z</dcterms:modified>
  <cp:category/>
  <cp:version/>
  <cp:contentType/>
  <cp:contentStatus/>
</cp:coreProperties>
</file>