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программы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6" i="1" l="1"/>
  <c r="D51" i="1" l="1"/>
  <c r="E51" i="1"/>
  <c r="F51" i="1"/>
  <c r="G51" i="1"/>
  <c r="H51" i="1"/>
  <c r="H47" i="1"/>
  <c r="H48" i="1"/>
  <c r="H49" i="1"/>
  <c r="H50" i="1"/>
  <c r="F50" i="1"/>
  <c r="G50" i="1"/>
  <c r="F49" i="1"/>
  <c r="G49" i="1"/>
  <c r="F48" i="1"/>
  <c r="G48" i="1"/>
  <c r="C51" i="1"/>
  <c r="F33" i="1" l="1"/>
  <c r="G33" i="1"/>
  <c r="H33" i="1"/>
  <c r="G8" i="1"/>
  <c r="F22" i="1"/>
  <c r="F18" i="1"/>
  <c r="G18" i="1"/>
  <c r="F14" i="1"/>
  <c r="F8" i="1"/>
  <c r="F37" i="1"/>
  <c r="G37" i="1"/>
  <c r="H7" i="1"/>
  <c r="H9" i="1"/>
  <c r="H10" i="1"/>
  <c r="H11" i="1"/>
  <c r="H12" i="1"/>
  <c r="H13" i="1"/>
  <c r="H15" i="1"/>
  <c r="H16" i="1"/>
  <c r="H17" i="1"/>
  <c r="H19" i="1"/>
  <c r="H20" i="1"/>
  <c r="H21" i="1"/>
  <c r="H22" i="1"/>
  <c r="H23" i="1"/>
  <c r="H25" i="1"/>
  <c r="H26" i="1"/>
  <c r="H27" i="1"/>
  <c r="H28" i="1"/>
  <c r="H29" i="1"/>
  <c r="H30" i="1"/>
  <c r="H31" i="1"/>
  <c r="H32" i="1"/>
  <c r="H34" i="1"/>
  <c r="H35" i="1"/>
  <c r="H36" i="1"/>
  <c r="H38" i="1"/>
  <c r="H39" i="1"/>
  <c r="H40" i="1"/>
  <c r="H41" i="1"/>
  <c r="H42" i="1"/>
  <c r="H43" i="1"/>
  <c r="H44" i="1"/>
  <c r="H45" i="1"/>
  <c r="H46" i="1"/>
  <c r="G7" i="1"/>
  <c r="G9" i="1"/>
  <c r="G10" i="1"/>
  <c r="G11" i="1"/>
  <c r="G12" i="1"/>
  <c r="G13" i="1"/>
  <c r="G14" i="1"/>
  <c r="G15" i="1"/>
  <c r="G16" i="1"/>
  <c r="G17" i="1"/>
  <c r="G19" i="1"/>
  <c r="G20" i="1"/>
  <c r="G21" i="1"/>
  <c r="G23" i="1"/>
  <c r="G24" i="1"/>
  <c r="G25" i="1"/>
  <c r="G26" i="1"/>
  <c r="G27" i="1"/>
  <c r="G28" i="1"/>
  <c r="G29" i="1"/>
  <c r="G30" i="1"/>
  <c r="G31" i="1"/>
  <c r="G32" i="1"/>
  <c r="G34" i="1"/>
  <c r="G35" i="1"/>
  <c r="G36" i="1"/>
  <c r="G38" i="1"/>
  <c r="G39" i="1"/>
  <c r="G40" i="1"/>
  <c r="G41" i="1"/>
  <c r="G42" i="1"/>
  <c r="G43" i="1"/>
  <c r="G44" i="1"/>
  <c r="G45" i="1"/>
  <c r="G46" i="1"/>
  <c r="G47" i="1"/>
  <c r="F11" i="1"/>
  <c r="F12" i="1"/>
  <c r="F13" i="1"/>
  <c r="F15" i="1"/>
  <c r="F16" i="1"/>
  <c r="F17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4" i="1"/>
  <c r="F35" i="1"/>
  <c r="F36" i="1"/>
  <c r="F38" i="1"/>
  <c r="F39" i="1"/>
  <c r="F40" i="1"/>
  <c r="F41" i="1"/>
  <c r="F42" i="1"/>
  <c r="F43" i="1"/>
  <c r="F44" i="1"/>
  <c r="F45" i="1"/>
  <c r="F46" i="1"/>
  <c r="F47" i="1"/>
  <c r="F7" i="1"/>
  <c r="F9" i="1"/>
  <c r="F10" i="1"/>
  <c r="G6" i="1"/>
  <c r="F6" i="1"/>
  <c r="G22" i="1" l="1"/>
  <c r="H18" i="1"/>
  <c r="H14" i="1"/>
  <c r="H8" i="1"/>
</calcChain>
</file>

<file path=xl/sharedStrings.xml><?xml version="1.0" encoding="utf-8"?>
<sst xmlns="http://schemas.openxmlformats.org/spreadsheetml/2006/main" count="114" uniqueCount="114">
  <si>
    <t xml:space="preserve">Наименование </t>
  </si>
  <si>
    <t>КЦСР</t>
  </si>
  <si>
    <t>Муниципальная программа "Устойчивое развитие сельских территорий Череповецкого муниципального района Вологодской области на 2014 - 2017 годы и на период до 2020 года"</t>
  </si>
  <si>
    <t>01 0 00 00000</t>
  </si>
  <si>
    <t>Муниципальная программа "Развитие агропромышленного комплекса Череповецкого муниципального района на 2014-2020 годы"</t>
  </si>
  <si>
    <t>02 0 00 00000</t>
  </si>
  <si>
    <t>Муниципальная программа "Развитие системы образования Череповецкого муниципального района на 2014-2020 годы"</t>
  </si>
  <si>
    <t>03 0 00 00000</t>
  </si>
  <si>
    <t>04 0 00 00000</t>
  </si>
  <si>
    <t>05 0 00 00000</t>
  </si>
  <si>
    <t>06 0 00 00000</t>
  </si>
  <si>
    <t>Муниципальная программа "Содействие занятости населения Череповецкого муниципального района на 2014-2020 годы"</t>
  </si>
  <si>
    <t>08 0 00 00000</t>
  </si>
  <si>
    <t>09 0 00 00000</t>
  </si>
  <si>
    <t>10 0 00 00000</t>
  </si>
  <si>
    <t>13 0 00 00000</t>
  </si>
  <si>
    <t>14 0 00 00000</t>
  </si>
  <si>
    <t>Муниципальная программа "Охрана окружающей среды в Череповецком муниципальном районе на 2014-2020 годы"</t>
  </si>
  <si>
    <t>15 0 00 00000</t>
  </si>
  <si>
    <t>Муниципальная программа "Содействие развитию предпринимательства, туризма и торговли в Череповецком муниципальном районе на 2014-2020 годы"</t>
  </si>
  <si>
    <t>16 0 00 00000</t>
  </si>
  <si>
    <t>Муниципальная программа "Содействие инвестициям в Череповецком муниципальном районе на 2014-2020 годы"</t>
  </si>
  <si>
    <t>17 0 00 00000</t>
  </si>
  <si>
    <t>Муниципальная программа "Совершенствование управления муниципальным имуществом и земельными ресурсами Череповецкого муниципального района на 2014-2020 годы"</t>
  </si>
  <si>
    <t>18 0 00 00000</t>
  </si>
  <si>
    <t>Муниципальная программа "Градостроительная политика Череповецкого муниципального района на 2016-2020 годы"</t>
  </si>
  <si>
    <t>19 0 00 00000</t>
  </si>
  <si>
    <t>Муниципальная программа "Управление муниципальными финансами Череповецкого муниципального района на 2016-2020 годы"</t>
  </si>
  <si>
    <t>20 0 00 00000</t>
  </si>
  <si>
    <t>Муниципальная программа "Обеспечение жильем молодых семей Череповецкого муниципального района на 2016-2020 годы"</t>
  </si>
  <si>
    <t>21 0 00 00000</t>
  </si>
  <si>
    <t>Муниципальная адресная программа по переселению граждан из аварийного жилищного фонда, расположенного на территории Череповецкого муниципального района на 2016-2017 годы</t>
  </si>
  <si>
    <t>22 0 00 00000</t>
  </si>
  <si>
    <t>Итого</t>
  </si>
  <si>
    <t>Муниципальная программа "Сохранение и развитие культурного потенциала Череповецкого муниципального района" на 2014-2020 годы</t>
  </si>
  <si>
    <t>Муниципальная программа "Развитие молодежной политики Череповецкого муниципального района на 2014-2020 годы"</t>
  </si>
  <si>
    <t>Муниципальная программа "Развитие физической культуры и спорта Череповецкого муниципального района на 2014-2020 годы"</t>
  </si>
  <si>
    <t>Муниципальная программа "Комплексное развитие систем коммунальной инфраструктуры и энергосбережение в Череповецком муниципальном районе на 2014-2020 годы"</t>
  </si>
  <si>
    <t>Муниципальная программа "Развитие и совершенствование сети автомобильных дорог и искусственных сооружений общего пользования муниципального значения Череповецкого муниципального района на 2014-2020 годы"</t>
  </si>
  <si>
    <t>Муниципальная программа "Совершенствование муниципального управления в Череповецком муниципальном районе на 2014-2020 годы"</t>
  </si>
  <si>
    <t>Муниципальная программа "Обеспечение законности, правопорядка и общественной безопасности в Череповецком муниципальном районе на 2014-2020 годы"</t>
  </si>
  <si>
    <t>Подпрограмма "Модернизация системы общего образования на 2014-2020 годы"</t>
  </si>
  <si>
    <t>03 1 00 00000</t>
  </si>
  <si>
    <t>Подпрограмма "Развитие системы дошкольного образования на 2014-2020 годы"</t>
  </si>
  <si>
    <t>03 2 00 00000</t>
  </si>
  <si>
    <t>Отклонение фактического исполнения от окончательной редакции решения о бюджете (тыс. руб.)</t>
  </si>
  <si>
    <t>Отклонение фактического исполнения от первоночальной редакции решения о бюджете (тыс. руб.)</t>
  </si>
  <si>
    <t>Пояснения причин отклонения на 10% и более от первоночального решения</t>
  </si>
  <si>
    <t>% отклонений (+ рост; - снижение)</t>
  </si>
  <si>
    <t>Подпрограмма "Развитие системы дополнительного образования на 2014-2020 годы"</t>
  </si>
  <si>
    <t>03 3 00 00000</t>
  </si>
  <si>
    <t>Подпрограмма "Одаренные дети на 2014-2020 годы"</t>
  </si>
  <si>
    <t>03 4 00 00000</t>
  </si>
  <si>
    <t>Подпрограмма "Обеспечение реализации муниципальной программы "Развитие системы образования Череповецкого муниципального района на 2014-2020 годы"</t>
  </si>
  <si>
    <t>03 5 00 00000</t>
  </si>
  <si>
    <t>04 1 00 00000</t>
  </si>
  <si>
    <t>04 2 00 00000</t>
  </si>
  <si>
    <t>06 1 00 00000</t>
  </si>
  <si>
    <t>06 2 00 00000</t>
  </si>
  <si>
    <t>09 1 00 00000</t>
  </si>
  <si>
    <t>09 2 00 00000</t>
  </si>
  <si>
    <t>13 1 00 00000</t>
  </si>
  <si>
    <t>13 2 00 00000</t>
  </si>
  <si>
    <t>14 1 00 00000</t>
  </si>
  <si>
    <t>14 2 00 00000</t>
  </si>
  <si>
    <t>14 3 00 00000</t>
  </si>
  <si>
    <t>Подпрограмма "Развитие малого и среднего предпринимательства в Череповецком муниципальном районе на 2014-2020 годы"</t>
  </si>
  <si>
    <t>16 1 00 00000</t>
  </si>
  <si>
    <t>Подпрограмма "Развитие туризма в Череповецком муниципальном районе на 2014-2020 годы"</t>
  </si>
  <si>
    <t>16 2 00 00000</t>
  </si>
  <si>
    <t>18 1 00 00000</t>
  </si>
  <si>
    <t>18 2 00 00000</t>
  </si>
  <si>
    <t>20 2 00 00000</t>
  </si>
  <si>
    <t>20 3 00 00000</t>
  </si>
  <si>
    <t>Подпрограмма «Поддержание устойчивого  исполнения бюджетов муниципальных образований района на 2016-2020 годы»;</t>
  </si>
  <si>
    <t>Подпрограмма «Обеспечение реализации муниципальной программы «Управление муниципальными финансами Череповецкого муниципального района на 2016-2020 годы»</t>
  </si>
  <si>
    <t>Подпрограмма "Обеспечение реализации муниципальной программы "Совершенствование управления муниципальным имуществом и земельными ресурсами Череповецкого муниципального района на 2014-2020 годы"</t>
  </si>
  <si>
    <t>Подпрограмма" Управление муниципальным имуществом и земельными ресурсамив Череповецкого муниципального района на 2014-2020 годы"</t>
  </si>
  <si>
    <t>Подпрограмма "Развитие торговли в Череповецком муниципальном районе на 2014-2020 годы"</t>
  </si>
  <si>
    <t>16 3 00 00000</t>
  </si>
  <si>
    <t>Подпрограмма "Физическая культура и массовый спорт на 2014-2020 годы"</t>
  </si>
  <si>
    <t>Подпрограмма "Обеспечение реализации муниципальной программы "Развитие физической культуры и спорта Череповецкого муниципального района на 2014-2020 годы"</t>
  </si>
  <si>
    <t>Подпрограмма "Комплексное развитие систем коммунальной инфраструктуры на 2014-2020 годы"</t>
  </si>
  <si>
    <t>Подпрограмма "Энергосбережение на территории Череповецкого иуниципального района на 2014-2020 годы"</t>
  </si>
  <si>
    <t>Подпрограмма "Совершенствование системы муниципальной службы в Череповецком муниципальном районе на 2014-2020 годы"</t>
  </si>
  <si>
    <t>Подпрограмма "Обеспечение защиты прав и законных интересов граждан, общества от угроз, связанных с коррупцией на 2014-2020 годы"</t>
  </si>
  <si>
    <t>Подпрограмма "Профилактика преступлений и иных правонарушений на 2014 - 2020 годы"</t>
  </si>
  <si>
    <t>Подпрограмма "Безопасность дорожного движения на 2014 - 2020 годы"</t>
  </si>
  <si>
    <t>Подпрограмма "Профилактика алкоголизма и наркомании на 2014 - 2020 годы"</t>
  </si>
  <si>
    <t>Подпрограмма "Культурное наследие района на 2014 - 2020 годы"</t>
  </si>
  <si>
    <t>Подпрограмма "Развитие народного художественного творчества и культурно - досуговой деятельности 2014 - 2020 годы"</t>
  </si>
  <si>
    <t>Исполнение муниципальных программ, финансируемых из бюджета Череповецкого муниципального района за  2017 год</t>
  </si>
  <si>
    <t>Утверждено в первоночальной редакции решения о бюджете на 2017 год (от 14.12.2016 № 320) (тыс.руб.)</t>
  </si>
  <si>
    <t>Муниципальная программа "Обеспечение деятельности органов местного самоуправления и учреждений Череповецкого муниципального района на 2017-2020 годы"</t>
  </si>
  <si>
    <t>23 0 00 00000</t>
  </si>
  <si>
    <t>Подпрограмма "Развитие материально - технической базы и информационно-коммуникационной инфраструктуры органов местного самоуправления и учреждений Череповецкого муниципального района на 2017-2020 годы"</t>
  </si>
  <si>
    <t>23 1 00 00000</t>
  </si>
  <si>
    <t>Подпрограмма "Обеспечение эффективной деятельности МКУ "ЦКОД" на 2017-2020 годы"</t>
  </si>
  <si>
    <t>23 2 00 00000</t>
  </si>
  <si>
    <t>Утверждено в окончательной редакции решения о бюджете на 2017 год (от 27.12.2017 № 406) (тыс.руб.)</t>
  </si>
  <si>
    <t>Фактически исполнено за 2017 год (тыс.руб.)</t>
  </si>
  <si>
    <t>уменьшение расходов на обеспечение жильем молодых семей и молодых специалистов</t>
  </si>
  <si>
    <t>уменьшение за счет средств областного бюджета на проведение мероприятий по предотвращению распространения сорного растения борщевик Сосновского</t>
  </si>
  <si>
    <t>увеличение расходов в связи с майскими Указами Президента РФ, на иные цели (ремонты учреждений культуры)</t>
  </si>
  <si>
    <t>увеличение получателей (несовершеннолетних граждан в возрасте от 14 до 18 лет в свободное от учебы время, организация временного трудоустройства безработных граждан, испытывающих трудности в поиске работы)</t>
  </si>
  <si>
    <t>увеличение за счет средств дорожного фонда области</t>
  </si>
  <si>
    <t>финансирование по фактической потребности, экономия по диспансеризация муниципальных служащих</t>
  </si>
  <si>
    <t>увеличение расходов по объектам газификации и водоснабжения</t>
  </si>
  <si>
    <t>увеличение на капитальное строительство объекта «Берегоукрепительные работы Рыбинского водохранилища в районе д.Вичелово-Костяевка»</t>
  </si>
  <si>
    <t>увеличение расходов на организацию и проведение IV слёта «Моё Рыбинское море»</t>
  </si>
  <si>
    <t>увеличение расходов на реконструкцию и ремонт объектов муниципальной собственности, на кадастровые работы</t>
  </si>
  <si>
    <t>увеличение расходов на обеспечение жильем отдельных категорий граждан</t>
  </si>
  <si>
    <t>расходы по фактической потребности, экономия от проведения конкурсных процедур</t>
  </si>
  <si>
    <t>реализация муниципальной программы по переселению граждан из аварийного жилищного фонда, расположенного на территории Череповецкого муниципального района на 2016-2017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</si>
</sst>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2" fillId="0" borderId="0"/>
  </cellStyleXfs>
  <cellXfs count="39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4" fillId="0" borderId="0" xfId="1" applyFont="1" applyAlignment="1">
      <alignment horizontal="center" wrapText="1"/>
    </xf>
    <xf numFmtId="2" fontId="4" fillId="0" borderId="0" xfId="1" applyNumberFormat="1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164" fontId="5" fillId="2" borderId="1" xfId="0" applyNumberFormat="1" applyFont="1" applyFill="1" applyBorder="1"/>
    <xf numFmtId="164" fontId="5" fillId="0" borderId="1" xfId="0" applyNumberFormat="1" applyFont="1" applyBorder="1"/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8" fillId="2" borderId="1" xfId="2" applyNumberFormat="1" applyFont="1" applyFill="1" applyBorder="1" applyAlignment="1" applyProtection="1">
      <alignment horizontal="left" vertical="center" wrapText="1"/>
      <protection hidden="1"/>
    </xf>
    <xf numFmtId="0" fontId="6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wrapText="1"/>
    </xf>
    <xf numFmtId="49" fontId="8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164" fontId="8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/>
    <xf numFmtId="49" fontId="10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164" fontId="10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/>
    <xf numFmtId="0" fontId="2" fillId="2" borderId="0" xfId="3" applyFont="1" applyFill="1" applyAlignment="1">
      <alignment horizontal="left" wrapText="1"/>
    </xf>
    <xf numFmtId="0" fontId="2" fillId="2" borderId="0" xfId="3" applyFont="1" applyFill="1" applyAlignment="1">
      <alignment horizontal="center"/>
    </xf>
    <xf numFmtId="0" fontId="3" fillId="0" borderId="0" xfId="1" applyFont="1" applyAlignment="1">
      <alignment horizontal="center" wrapText="1"/>
    </xf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</cellXfs>
  <cellStyles count="4">
    <cellStyle name="Обычный" xfId="0" builtinId="0"/>
    <cellStyle name="Обычный 2" xfId="3"/>
    <cellStyle name="Обычный 2 2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="81" zoomScaleNormal="81" workbookViewId="0">
      <pane xSplit="1" ySplit="5" topLeftCell="B42" activePane="bottomRight" state="frozen"/>
      <selection pane="topRight" activeCell="B1" sqref="B1"/>
      <selection pane="bottomLeft" activeCell="A10" sqref="A10"/>
      <selection pane="bottomRight" activeCell="B43" sqref="B43"/>
    </sheetView>
  </sheetViews>
  <sheetFormatPr defaultColWidth="8.85546875" defaultRowHeight="15" x14ac:dyDescent="0.25"/>
  <cols>
    <col min="1" max="1" width="83.42578125" style="1" customWidth="1"/>
    <col min="2" max="2" width="16.42578125" style="1" customWidth="1"/>
    <col min="3" max="3" width="14.42578125" style="1" customWidth="1"/>
    <col min="4" max="4" width="13.28515625" style="1" customWidth="1"/>
    <col min="5" max="5" width="12.28515625" style="2" customWidth="1"/>
    <col min="6" max="7" width="13.5703125" style="2" customWidth="1"/>
    <col min="8" max="8" width="13.28515625" style="1" customWidth="1"/>
    <col min="9" max="9" width="71.7109375" style="37" customWidth="1"/>
    <col min="10" max="16384" width="8.85546875" style="1"/>
  </cols>
  <sheetData>
    <row r="1" spans="1:9" ht="27.6" customHeight="1" x14ac:dyDescent="0.25">
      <c r="A1" s="35" t="s">
        <v>91</v>
      </c>
      <c r="B1" s="35"/>
      <c r="C1" s="35"/>
      <c r="D1" s="35"/>
      <c r="E1" s="35"/>
      <c r="F1" s="36"/>
      <c r="G1" s="36"/>
      <c r="H1" s="36"/>
      <c r="I1" s="36"/>
    </row>
    <row r="2" spans="1:9" x14ac:dyDescent="0.25">
      <c r="A2" s="35"/>
      <c r="B2" s="35"/>
      <c r="C2" s="35"/>
      <c r="D2" s="35"/>
      <c r="E2" s="35"/>
      <c r="F2" s="36"/>
      <c r="G2" s="36"/>
      <c r="H2" s="36"/>
      <c r="I2" s="36"/>
    </row>
    <row r="3" spans="1:9" x14ac:dyDescent="0.25">
      <c r="A3" s="3"/>
      <c r="B3" s="3"/>
      <c r="C3" s="3"/>
      <c r="D3" s="3"/>
      <c r="E3" s="4"/>
      <c r="F3" s="4"/>
      <c r="G3" s="4"/>
    </row>
    <row r="4" spans="1:9" ht="159.6" customHeight="1" x14ac:dyDescent="0.25">
      <c r="A4" s="18" t="s">
        <v>0</v>
      </c>
      <c r="B4" s="18" t="s">
        <v>1</v>
      </c>
      <c r="C4" s="21" t="s">
        <v>92</v>
      </c>
      <c r="D4" s="21" t="s">
        <v>99</v>
      </c>
      <c r="E4" s="20" t="s">
        <v>100</v>
      </c>
      <c r="F4" s="22" t="s">
        <v>45</v>
      </c>
      <c r="G4" s="22" t="s">
        <v>46</v>
      </c>
      <c r="H4" s="23" t="s">
        <v>48</v>
      </c>
      <c r="I4" s="19" t="s">
        <v>47</v>
      </c>
    </row>
    <row r="5" spans="1:9" ht="15.75" x14ac:dyDescent="0.25">
      <c r="A5" s="5">
        <v>1</v>
      </c>
      <c r="B5" s="5">
        <v>2</v>
      </c>
      <c r="C5" s="5">
        <v>3</v>
      </c>
      <c r="D5" s="5">
        <v>4</v>
      </c>
      <c r="E5" s="6">
        <v>5</v>
      </c>
      <c r="F5" s="6">
        <v>6</v>
      </c>
      <c r="G5" s="6">
        <v>7</v>
      </c>
      <c r="H5" s="14">
        <v>8</v>
      </c>
      <c r="I5" s="38">
        <v>9</v>
      </c>
    </row>
    <row r="6" spans="1:9" ht="49.15" customHeight="1" x14ac:dyDescent="0.25">
      <c r="A6" s="7" t="s">
        <v>2</v>
      </c>
      <c r="B6" s="17" t="s">
        <v>3</v>
      </c>
      <c r="C6" s="24">
        <v>5257</v>
      </c>
      <c r="D6" s="25">
        <v>3855.5</v>
      </c>
      <c r="E6" s="25">
        <v>3855.5</v>
      </c>
      <c r="F6" s="8">
        <f>E6-D6</f>
        <v>0</v>
      </c>
      <c r="G6" s="8">
        <f>E6-C6</f>
        <v>-1401.5</v>
      </c>
      <c r="H6" s="9">
        <f>E6/C6*100-100</f>
        <v>-26.659691839452165</v>
      </c>
      <c r="I6" s="16" t="s">
        <v>101</v>
      </c>
    </row>
    <row r="7" spans="1:9" ht="49.5" x14ac:dyDescent="0.25">
      <c r="A7" s="7" t="s">
        <v>4</v>
      </c>
      <c r="B7" s="17" t="s">
        <v>5</v>
      </c>
      <c r="C7" s="24">
        <v>1825.1</v>
      </c>
      <c r="D7" s="25">
        <v>793.7</v>
      </c>
      <c r="E7" s="25">
        <v>793.7</v>
      </c>
      <c r="F7" s="8">
        <f t="shared" ref="F7:F50" si="0">E7-D7</f>
        <v>0</v>
      </c>
      <c r="G7" s="8">
        <f t="shared" ref="G7:G50" si="1">E7-C7</f>
        <v>-1031.3999999999999</v>
      </c>
      <c r="H7" s="9">
        <f t="shared" ref="H7:H50" si="2">E7/C7*100-100</f>
        <v>-56.511971946742641</v>
      </c>
      <c r="I7" s="16" t="s">
        <v>102</v>
      </c>
    </row>
    <row r="8" spans="1:9" ht="33" x14ac:dyDescent="0.25">
      <c r="A8" s="7" t="s">
        <v>6</v>
      </c>
      <c r="B8" s="17" t="s">
        <v>7</v>
      </c>
      <c r="C8" s="24">
        <v>429537.9</v>
      </c>
      <c r="D8" s="25">
        <v>467416.6</v>
      </c>
      <c r="E8" s="25">
        <v>467368.5</v>
      </c>
      <c r="F8" s="8">
        <f t="shared" si="0"/>
        <v>-48.099999999976717</v>
      </c>
      <c r="G8" s="8">
        <f t="shared" si="1"/>
        <v>37830.599999999977</v>
      </c>
      <c r="H8" s="9">
        <f t="shared" si="2"/>
        <v>8.8072787057905657</v>
      </c>
      <c r="I8" s="16"/>
    </row>
    <row r="9" spans="1:9" ht="32.450000000000003" customHeight="1" x14ac:dyDescent="0.25">
      <c r="A9" s="27" t="s">
        <v>41</v>
      </c>
      <c r="B9" s="26" t="s">
        <v>42</v>
      </c>
      <c r="C9" s="15">
        <v>251672.1</v>
      </c>
      <c r="D9" s="8">
        <v>274876.2</v>
      </c>
      <c r="E9" s="8">
        <v>274875.7</v>
      </c>
      <c r="F9" s="8">
        <f t="shared" si="0"/>
        <v>-0.5</v>
      </c>
      <c r="G9" s="8">
        <f t="shared" si="1"/>
        <v>23203.600000000006</v>
      </c>
      <c r="H9" s="9">
        <f t="shared" si="2"/>
        <v>9.2197744604983995</v>
      </c>
      <c r="I9" s="16"/>
    </row>
    <row r="10" spans="1:9" ht="30.6" customHeight="1" x14ac:dyDescent="0.25">
      <c r="A10" s="27" t="s">
        <v>43</v>
      </c>
      <c r="B10" s="26" t="s">
        <v>44</v>
      </c>
      <c r="C10" s="15">
        <v>137000.6</v>
      </c>
      <c r="D10" s="8">
        <v>152700.79999999999</v>
      </c>
      <c r="E10" s="8">
        <v>152696</v>
      </c>
      <c r="F10" s="8">
        <f t="shared" si="0"/>
        <v>-4.7999999999883585</v>
      </c>
      <c r="G10" s="8">
        <f t="shared" si="1"/>
        <v>15695.399999999994</v>
      </c>
      <c r="H10" s="9">
        <f t="shared" si="2"/>
        <v>11.456446176148134</v>
      </c>
      <c r="I10" s="16"/>
    </row>
    <row r="11" spans="1:9" ht="30.6" customHeight="1" x14ac:dyDescent="0.25">
      <c r="A11" s="27" t="s">
        <v>49</v>
      </c>
      <c r="B11" s="26" t="s">
        <v>50</v>
      </c>
      <c r="C11" s="15">
        <v>22578.6</v>
      </c>
      <c r="D11" s="8">
        <v>25436.5</v>
      </c>
      <c r="E11" s="8">
        <v>25436.5</v>
      </c>
      <c r="F11" s="8">
        <f t="shared" si="0"/>
        <v>0</v>
      </c>
      <c r="G11" s="8">
        <f t="shared" si="1"/>
        <v>2857.9000000000015</v>
      </c>
      <c r="H11" s="9">
        <f t="shared" si="2"/>
        <v>12.657560699069052</v>
      </c>
      <c r="I11" s="16"/>
    </row>
    <row r="12" spans="1:9" ht="19.149999999999999" customHeight="1" x14ac:dyDescent="0.25">
      <c r="A12" s="27" t="s">
        <v>51</v>
      </c>
      <c r="B12" s="26" t="s">
        <v>52</v>
      </c>
      <c r="C12" s="15">
        <v>105</v>
      </c>
      <c r="D12" s="8">
        <v>105</v>
      </c>
      <c r="E12" s="8">
        <v>105</v>
      </c>
      <c r="F12" s="8">
        <f t="shared" si="0"/>
        <v>0</v>
      </c>
      <c r="G12" s="8">
        <f t="shared" si="1"/>
        <v>0</v>
      </c>
      <c r="H12" s="9">
        <f t="shared" si="2"/>
        <v>0</v>
      </c>
      <c r="I12" s="16"/>
    </row>
    <row r="13" spans="1:9" ht="51.6" customHeight="1" x14ac:dyDescent="0.25">
      <c r="A13" s="27" t="s">
        <v>53</v>
      </c>
      <c r="B13" s="26" t="s">
        <v>54</v>
      </c>
      <c r="C13" s="15">
        <v>18181.599999999999</v>
      </c>
      <c r="D13" s="8">
        <v>14298.1</v>
      </c>
      <c r="E13" s="8">
        <v>14255.3</v>
      </c>
      <c r="F13" s="8">
        <f t="shared" si="0"/>
        <v>-42.800000000001091</v>
      </c>
      <c r="G13" s="8">
        <f t="shared" si="1"/>
        <v>-3926.2999999999993</v>
      </c>
      <c r="H13" s="9">
        <f t="shared" si="2"/>
        <v>-21.594909138909671</v>
      </c>
      <c r="I13" s="16"/>
    </row>
    <row r="14" spans="1:9" ht="36" customHeight="1" x14ac:dyDescent="0.25">
      <c r="A14" s="7" t="s">
        <v>34</v>
      </c>
      <c r="B14" s="17" t="s">
        <v>8</v>
      </c>
      <c r="C14" s="24">
        <v>25034</v>
      </c>
      <c r="D14" s="25">
        <v>31983.3</v>
      </c>
      <c r="E14" s="25">
        <v>31441.1</v>
      </c>
      <c r="F14" s="8">
        <f t="shared" si="0"/>
        <v>-542.20000000000073</v>
      </c>
      <c r="G14" s="8">
        <f t="shared" si="1"/>
        <v>6407.0999999999985</v>
      </c>
      <c r="H14" s="9">
        <f t="shared" si="2"/>
        <v>25.593592713909089</v>
      </c>
      <c r="I14" s="16" t="s">
        <v>103</v>
      </c>
    </row>
    <row r="15" spans="1:9" ht="24" customHeight="1" x14ac:dyDescent="0.25">
      <c r="A15" s="27" t="s">
        <v>89</v>
      </c>
      <c r="B15" s="26" t="s">
        <v>55</v>
      </c>
      <c r="C15" s="15">
        <v>16714</v>
      </c>
      <c r="D15" s="8">
        <v>22088.799999999999</v>
      </c>
      <c r="E15" s="8">
        <v>21640.3</v>
      </c>
      <c r="F15" s="8">
        <f t="shared" si="0"/>
        <v>-448.5</v>
      </c>
      <c r="G15" s="8">
        <f t="shared" si="1"/>
        <v>4926.2999999999993</v>
      </c>
      <c r="H15" s="9">
        <f t="shared" si="2"/>
        <v>29.474093574249139</v>
      </c>
      <c r="I15" s="16"/>
    </row>
    <row r="16" spans="1:9" ht="37.9" customHeight="1" x14ac:dyDescent="0.25">
      <c r="A16" s="27" t="s">
        <v>90</v>
      </c>
      <c r="B16" s="26" t="s">
        <v>56</v>
      </c>
      <c r="C16" s="15">
        <v>8320</v>
      </c>
      <c r="D16" s="8">
        <v>9894.5</v>
      </c>
      <c r="E16" s="8">
        <v>9800.7999999999993</v>
      </c>
      <c r="F16" s="8">
        <f t="shared" si="0"/>
        <v>-93.700000000000728</v>
      </c>
      <c r="G16" s="8">
        <f t="shared" si="1"/>
        <v>1480.7999999999993</v>
      </c>
      <c r="H16" s="9">
        <f t="shared" si="2"/>
        <v>17.798076923076906</v>
      </c>
      <c r="I16" s="16"/>
    </row>
    <row r="17" spans="1:9" ht="33" x14ac:dyDescent="0.25">
      <c r="A17" s="7" t="s">
        <v>35</v>
      </c>
      <c r="B17" s="17" t="s">
        <v>9</v>
      </c>
      <c r="C17" s="24">
        <v>300</v>
      </c>
      <c r="D17" s="25">
        <v>283.10000000000002</v>
      </c>
      <c r="E17" s="25">
        <v>283.10000000000002</v>
      </c>
      <c r="F17" s="8">
        <f t="shared" si="0"/>
        <v>0</v>
      </c>
      <c r="G17" s="8">
        <f t="shared" si="1"/>
        <v>-16.899999999999977</v>
      </c>
      <c r="H17" s="9">
        <f t="shared" si="2"/>
        <v>-5.6333333333333258</v>
      </c>
      <c r="I17" s="16"/>
    </row>
    <row r="18" spans="1:9" ht="33" x14ac:dyDescent="0.25">
      <c r="A18" s="10" t="s">
        <v>36</v>
      </c>
      <c r="B18" s="17" t="s">
        <v>10</v>
      </c>
      <c r="C18" s="24">
        <v>2720</v>
      </c>
      <c r="D18" s="25">
        <v>2870</v>
      </c>
      <c r="E18" s="25">
        <v>2820.9</v>
      </c>
      <c r="F18" s="8">
        <f t="shared" si="0"/>
        <v>-49.099999999999909</v>
      </c>
      <c r="G18" s="8">
        <f t="shared" si="1"/>
        <v>100.90000000000009</v>
      </c>
      <c r="H18" s="9">
        <f t="shared" si="2"/>
        <v>3.7095588235294201</v>
      </c>
      <c r="I18" s="16"/>
    </row>
    <row r="19" spans="1:9" ht="33" x14ac:dyDescent="0.25">
      <c r="A19" s="28" t="s">
        <v>80</v>
      </c>
      <c r="B19" s="26" t="s">
        <v>57</v>
      </c>
      <c r="C19" s="15">
        <v>1080</v>
      </c>
      <c r="D19" s="8">
        <v>1271.2</v>
      </c>
      <c r="E19" s="8">
        <v>1244.9000000000001</v>
      </c>
      <c r="F19" s="8">
        <f t="shared" si="0"/>
        <v>-26.299999999999955</v>
      </c>
      <c r="G19" s="8">
        <f t="shared" si="1"/>
        <v>164.90000000000009</v>
      </c>
      <c r="H19" s="9">
        <f t="shared" si="2"/>
        <v>15.268518518518533</v>
      </c>
      <c r="I19" s="16"/>
    </row>
    <row r="20" spans="1:9" ht="49.5" x14ac:dyDescent="0.25">
      <c r="A20" s="28" t="s">
        <v>81</v>
      </c>
      <c r="B20" s="26" t="s">
        <v>58</v>
      </c>
      <c r="C20" s="15">
        <v>1640</v>
      </c>
      <c r="D20" s="8">
        <v>1598.8</v>
      </c>
      <c r="E20" s="8">
        <v>1576</v>
      </c>
      <c r="F20" s="8">
        <f t="shared" si="0"/>
        <v>-22.799999999999955</v>
      </c>
      <c r="G20" s="8">
        <f t="shared" si="1"/>
        <v>-64</v>
      </c>
      <c r="H20" s="9">
        <f t="shared" si="2"/>
        <v>-3.9024390243902474</v>
      </c>
      <c r="I20" s="16"/>
    </row>
    <row r="21" spans="1:9" ht="64.900000000000006" customHeight="1" x14ac:dyDescent="0.25">
      <c r="A21" s="11" t="s">
        <v>11</v>
      </c>
      <c r="B21" s="17" t="s">
        <v>12</v>
      </c>
      <c r="C21" s="24">
        <v>100</v>
      </c>
      <c r="D21" s="25">
        <v>169.2</v>
      </c>
      <c r="E21" s="25">
        <v>169.2</v>
      </c>
      <c r="F21" s="8">
        <f t="shared" si="0"/>
        <v>0</v>
      </c>
      <c r="G21" s="8">
        <f t="shared" si="1"/>
        <v>69.199999999999989</v>
      </c>
      <c r="H21" s="9">
        <f t="shared" si="2"/>
        <v>69.199999999999989</v>
      </c>
      <c r="I21" s="30" t="s">
        <v>104</v>
      </c>
    </row>
    <row r="22" spans="1:9" ht="57.6" customHeight="1" x14ac:dyDescent="0.25">
      <c r="A22" s="11" t="s">
        <v>37</v>
      </c>
      <c r="B22" s="17" t="s">
        <v>13</v>
      </c>
      <c r="C22" s="24">
        <v>5000</v>
      </c>
      <c r="D22" s="25">
        <v>7814.7</v>
      </c>
      <c r="E22" s="25">
        <v>6668.1</v>
      </c>
      <c r="F22" s="8">
        <f t="shared" si="0"/>
        <v>-1146.5999999999995</v>
      </c>
      <c r="G22" s="8">
        <f t="shared" si="1"/>
        <v>1668.1000000000004</v>
      </c>
      <c r="H22" s="9">
        <f t="shared" si="2"/>
        <v>33.361999999999995</v>
      </c>
      <c r="I22" s="16" t="s">
        <v>107</v>
      </c>
    </row>
    <row r="23" spans="1:9" ht="34.9" customHeight="1" x14ac:dyDescent="0.25">
      <c r="A23" s="29" t="s">
        <v>82</v>
      </c>
      <c r="B23" s="26" t="s">
        <v>59</v>
      </c>
      <c r="C23" s="15">
        <v>4000</v>
      </c>
      <c r="D23" s="8">
        <v>7339.7</v>
      </c>
      <c r="E23" s="8">
        <v>6193.1</v>
      </c>
      <c r="F23" s="8">
        <f t="shared" si="0"/>
        <v>-1146.5999999999995</v>
      </c>
      <c r="G23" s="8">
        <f t="shared" si="1"/>
        <v>2193.1000000000004</v>
      </c>
      <c r="H23" s="9">
        <f t="shared" si="2"/>
        <v>54.827500000000015</v>
      </c>
      <c r="I23" s="16"/>
    </row>
    <row r="24" spans="1:9" ht="34.9" customHeight="1" x14ac:dyDescent="0.25">
      <c r="A24" s="29" t="s">
        <v>83</v>
      </c>
      <c r="B24" s="26" t="s">
        <v>60</v>
      </c>
      <c r="C24" s="15">
        <v>1000</v>
      </c>
      <c r="D24" s="8">
        <v>475</v>
      </c>
      <c r="E24" s="8">
        <v>475</v>
      </c>
      <c r="F24" s="8">
        <f t="shared" si="0"/>
        <v>0</v>
      </c>
      <c r="G24" s="8">
        <f t="shared" si="1"/>
        <v>-525</v>
      </c>
      <c r="H24" s="9">
        <v>100</v>
      </c>
      <c r="I24" s="16"/>
    </row>
    <row r="25" spans="1:9" ht="66" x14ac:dyDescent="0.25">
      <c r="A25" s="11" t="s">
        <v>38</v>
      </c>
      <c r="B25" s="17" t="s">
        <v>14</v>
      </c>
      <c r="C25" s="24">
        <v>35042.9</v>
      </c>
      <c r="D25" s="25">
        <v>58290.5</v>
      </c>
      <c r="E25" s="25">
        <v>55019.5</v>
      </c>
      <c r="F25" s="8">
        <f t="shared" si="0"/>
        <v>-3271</v>
      </c>
      <c r="G25" s="8">
        <f t="shared" si="1"/>
        <v>19976.599999999999</v>
      </c>
      <c r="H25" s="9">
        <f t="shared" si="2"/>
        <v>57.006126776037348</v>
      </c>
      <c r="I25" s="30" t="s">
        <v>105</v>
      </c>
    </row>
    <row r="26" spans="1:9" ht="34.9" customHeight="1" x14ac:dyDescent="0.25">
      <c r="A26" s="11" t="s">
        <v>39</v>
      </c>
      <c r="B26" s="17" t="s">
        <v>15</v>
      </c>
      <c r="C26" s="24">
        <v>570</v>
      </c>
      <c r="D26" s="25">
        <v>361</v>
      </c>
      <c r="E26" s="25">
        <v>358</v>
      </c>
      <c r="F26" s="8">
        <f t="shared" si="0"/>
        <v>-3</v>
      </c>
      <c r="G26" s="8">
        <f t="shared" si="1"/>
        <v>-212</v>
      </c>
      <c r="H26" s="9">
        <f t="shared" si="2"/>
        <v>-37.192982456140356</v>
      </c>
      <c r="I26" s="16" t="s">
        <v>106</v>
      </c>
    </row>
    <row r="27" spans="1:9" ht="33" x14ac:dyDescent="0.25">
      <c r="A27" s="29" t="s">
        <v>84</v>
      </c>
      <c r="B27" s="26" t="s">
        <v>61</v>
      </c>
      <c r="C27" s="15">
        <v>510</v>
      </c>
      <c r="D27" s="8">
        <v>321.5</v>
      </c>
      <c r="E27" s="8">
        <v>318.5</v>
      </c>
      <c r="F27" s="8">
        <f t="shared" si="0"/>
        <v>-3</v>
      </c>
      <c r="G27" s="8">
        <f t="shared" si="1"/>
        <v>-191.5</v>
      </c>
      <c r="H27" s="9">
        <f t="shared" si="2"/>
        <v>-37.549019607843135</v>
      </c>
      <c r="I27" s="16"/>
    </row>
    <row r="28" spans="1:9" ht="34.9" customHeight="1" x14ac:dyDescent="0.25">
      <c r="A28" s="29" t="s">
        <v>85</v>
      </c>
      <c r="B28" s="26" t="s">
        <v>62</v>
      </c>
      <c r="C28" s="15">
        <v>60</v>
      </c>
      <c r="D28" s="8">
        <v>39.5</v>
      </c>
      <c r="E28" s="8">
        <v>39.5</v>
      </c>
      <c r="F28" s="8">
        <f t="shared" si="0"/>
        <v>0</v>
      </c>
      <c r="G28" s="8">
        <f t="shared" si="1"/>
        <v>-20.5</v>
      </c>
      <c r="H28" s="9">
        <f t="shared" si="2"/>
        <v>-34.166666666666671</v>
      </c>
      <c r="I28" s="16"/>
    </row>
    <row r="29" spans="1:9" ht="49.5" x14ac:dyDescent="0.25">
      <c r="A29" s="7" t="s">
        <v>40</v>
      </c>
      <c r="B29" s="17" t="s">
        <v>16</v>
      </c>
      <c r="C29" s="24">
        <v>200</v>
      </c>
      <c r="D29" s="25">
        <v>200</v>
      </c>
      <c r="E29" s="25">
        <v>200</v>
      </c>
      <c r="F29" s="8">
        <f t="shared" si="0"/>
        <v>0</v>
      </c>
      <c r="G29" s="8">
        <f t="shared" si="1"/>
        <v>0</v>
      </c>
      <c r="H29" s="9">
        <f t="shared" si="2"/>
        <v>0</v>
      </c>
      <c r="I29" s="16"/>
    </row>
    <row r="30" spans="1:9" ht="33" x14ac:dyDescent="0.25">
      <c r="A30" s="27" t="s">
        <v>86</v>
      </c>
      <c r="B30" s="26" t="s">
        <v>63</v>
      </c>
      <c r="C30" s="15">
        <v>145</v>
      </c>
      <c r="D30" s="8">
        <v>145</v>
      </c>
      <c r="E30" s="8">
        <v>145</v>
      </c>
      <c r="F30" s="8">
        <f t="shared" si="0"/>
        <v>0</v>
      </c>
      <c r="G30" s="8">
        <f t="shared" si="1"/>
        <v>0</v>
      </c>
      <c r="H30" s="9">
        <f t="shared" si="2"/>
        <v>0</v>
      </c>
      <c r="I30" s="16"/>
    </row>
    <row r="31" spans="1:9" ht="18" customHeight="1" x14ac:dyDescent="0.25">
      <c r="A31" s="27" t="s">
        <v>87</v>
      </c>
      <c r="B31" s="26" t="s">
        <v>64</v>
      </c>
      <c r="C31" s="15">
        <v>30</v>
      </c>
      <c r="D31" s="8">
        <v>30</v>
      </c>
      <c r="E31" s="8">
        <v>30</v>
      </c>
      <c r="F31" s="8">
        <f t="shared" si="0"/>
        <v>0</v>
      </c>
      <c r="G31" s="8">
        <f t="shared" si="1"/>
        <v>0</v>
      </c>
      <c r="H31" s="9">
        <f t="shared" si="2"/>
        <v>0</v>
      </c>
      <c r="I31" s="16"/>
    </row>
    <row r="32" spans="1:9" ht="33" x14ac:dyDescent="0.25">
      <c r="A32" s="27" t="s">
        <v>88</v>
      </c>
      <c r="B32" s="26" t="s">
        <v>65</v>
      </c>
      <c r="C32" s="15">
        <v>25</v>
      </c>
      <c r="D32" s="8">
        <v>25</v>
      </c>
      <c r="E32" s="8">
        <v>25</v>
      </c>
      <c r="F32" s="8">
        <f t="shared" si="0"/>
        <v>0</v>
      </c>
      <c r="G32" s="8">
        <f t="shared" si="1"/>
        <v>0</v>
      </c>
      <c r="H32" s="9">
        <f t="shared" si="2"/>
        <v>0</v>
      </c>
      <c r="I32" s="16"/>
    </row>
    <row r="33" spans="1:9" ht="47.25" x14ac:dyDescent="0.25">
      <c r="A33" s="7" t="s">
        <v>17</v>
      </c>
      <c r="B33" s="17" t="s">
        <v>18</v>
      </c>
      <c r="C33" s="24">
        <v>400</v>
      </c>
      <c r="D33" s="25">
        <v>27810.5</v>
      </c>
      <c r="E33" s="25">
        <v>9707.1</v>
      </c>
      <c r="F33" s="8">
        <f t="shared" si="0"/>
        <v>-18103.400000000001</v>
      </c>
      <c r="G33" s="8">
        <f t="shared" si="1"/>
        <v>9307.1</v>
      </c>
      <c r="H33" s="9">
        <f t="shared" si="2"/>
        <v>2326.7750000000001</v>
      </c>
      <c r="I33" s="16" t="s">
        <v>108</v>
      </c>
    </row>
    <row r="34" spans="1:9" ht="49.5" x14ac:dyDescent="0.25">
      <c r="A34" s="11" t="s">
        <v>19</v>
      </c>
      <c r="B34" s="17" t="s">
        <v>20</v>
      </c>
      <c r="C34" s="24">
        <v>300</v>
      </c>
      <c r="D34" s="25">
        <v>964.8</v>
      </c>
      <c r="E34" s="25">
        <v>947.3</v>
      </c>
      <c r="F34" s="8">
        <f t="shared" si="0"/>
        <v>-17.5</v>
      </c>
      <c r="G34" s="8">
        <f t="shared" si="1"/>
        <v>647.29999999999995</v>
      </c>
      <c r="H34" s="9">
        <f t="shared" si="2"/>
        <v>215.76666666666665</v>
      </c>
      <c r="I34" s="16" t="s">
        <v>109</v>
      </c>
    </row>
    <row r="35" spans="1:9" ht="33" x14ac:dyDescent="0.25">
      <c r="A35" s="29" t="s">
        <v>66</v>
      </c>
      <c r="B35" s="26" t="s">
        <v>67</v>
      </c>
      <c r="C35" s="15">
        <v>100</v>
      </c>
      <c r="D35" s="8">
        <v>45.5</v>
      </c>
      <c r="E35" s="8">
        <v>45.5</v>
      </c>
      <c r="F35" s="8">
        <f t="shared" si="0"/>
        <v>0</v>
      </c>
      <c r="G35" s="8">
        <f t="shared" si="1"/>
        <v>-54.5</v>
      </c>
      <c r="H35" s="9">
        <f t="shared" si="2"/>
        <v>-54.5</v>
      </c>
      <c r="I35" s="16"/>
    </row>
    <row r="36" spans="1:9" ht="33" x14ac:dyDescent="0.25">
      <c r="A36" s="27" t="s">
        <v>68</v>
      </c>
      <c r="B36" s="26" t="s">
        <v>69</v>
      </c>
      <c r="C36" s="15">
        <v>200</v>
      </c>
      <c r="D36" s="8">
        <v>434.6</v>
      </c>
      <c r="E36" s="8">
        <v>417.1</v>
      </c>
      <c r="F36" s="8">
        <f t="shared" si="0"/>
        <v>-17.5</v>
      </c>
      <c r="G36" s="8">
        <f t="shared" si="1"/>
        <v>217.10000000000002</v>
      </c>
      <c r="H36" s="9">
        <f t="shared" si="2"/>
        <v>108.55000000000001</v>
      </c>
      <c r="I36" s="16"/>
    </row>
    <row r="37" spans="1:9" ht="33" x14ac:dyDescent="0.25">
      <c r="A37" s="27" t="s">
        <v>78</v>
      </c>
      <c r="B37" s="26" t="s">
        <v>79</v>
      </c>
      <c r="C37" s="15">
        <v>0</v>
      </c>
      <c r="D37" s="8">
        <v>484.7</v>
      </c>
      <c r="E37" s="8">
        <v>484.7</v>
      </c>
      <c r="F37" s="8">
        <f t="shared" si="0"/>
        <v>0</v>
      </c>
      <c r="G37" s="8">
        <f t="shared" si="1"/>
        <v>484.7</v>
      </c>
      <c r="H37" s="9">
        <v>0</v>
      </c>
      <c r="I37" s="16"/>
    </row>
    <row r="38" spans="1:9" ht="33" x14ac:dyDescent="0.25">
      <c r="A38" s="11" t="s">
        <v>21</v>
      </c>
      <c r="B38" s="17" t="s">
        <v>22</v>
      </c>
      <c r="C38" s="24">
        <v>100</v>
      </c>
      <c r="D38" s="25">
        <v>90.3</v>
      </c>
      <c r="E38" s="25">
        <v>90.3</v>
      </c>
      <c r="F38" s="8">
        <f t="shared" si="0"/>
        <v>0</v>
      </c>
      <c r="G38" s="8">
        <f t="shared" si="1"/>
        <v>-9.7000000000000028</v>
      </c>
      <c r="H38" s="9">
        <f t="shared" si="2"/>
        <v>-9.7000000000000028</v>
      </c>
      <c r="I38" s="16"/>
    </row>
    <row r="39" spans="1:9" ht="51" customHeight="1" x14ac:dyDescent="0.25">
      <c r="A39" s="10" t="s">
        <v>23</v>
      </c>
      <c r="B39" s="17" t="s">
        <v>24</v>
      </c>
      <c r="C39" s="24">
        <v>9120</v>
      </c>
      <c r="D39" s="25">
        <v>13455.7</v>
      </c>
      <c r="E39" s="25">
        <v>13119.9</v>
      </c>
      <c r="F39" s="8">
        <f t="shared" si="0"/>
        <v>-335.80000000000109</v>
      </c>
      <c r="G39" s="8">
        <f t="shared" si="1"/>
        <v>3999.8999999999996</v>
      </c>
      <c r="H39" s="9">
        <f t="shared" si="2"/>
        <v>43.858552631578931</v>
      </c>
      <c r="I39" s="16" t="s">
        <v>110</v>
      </c>
    </row>
    <row r="40" spans="1:9" ht="35.450000000000003" customHeight="1" x14ac:dyDescent="0.25">
      <c r="A40" s="28" t="s">
        <v>77</v>
      </c>
      <c r="B40" s="26" t="s">
        <v>70</v>
      </c>
      <c r="C40" s="15">
        <v>2185</v>
      </c>
      <c r="D40" s="8">
        <v>5379.7</v>
      </c>
      <c r="E40" s="8">
        <v>5285.7</v>
      </c>
      <c r="F40" s="8">
        <f t="shared" si="0"/>
        <v>-94</v>
      </c>
      <c r="G40" s="8">
        <f t="shared" si="1"/>
        <v>3100.7</v>
      </c>
      <c r="H40" s="9">
        <f t="shared" si="2"/>
        <v>141.90846681922196</v>
      </c>
      <c r="I40" s="16"/>
    </row>
    <row r="41" spans="1:9" ht="35.450000000000003" customHeight="1" x14ac:dyDescent="0.25">
      <c r="A41" s="28" t="s">
        <v>76</v>
      </c>
      <c r="B41" s="26" t="s">
        <v>71</v>
      </c>
      <c r="C41" s="15">
        <v>6935</v>
      </c>
      <c r="D41" s="8">
        <v>8076</v>
      </c>
      <c r="E41" s="8">
        <v>7834.2</v>
      </c>
      <c r="F41" s="8">
        <f t="shared" si="0"/>
        <v>-241.80000000000018</v>
      </c>
      <c r="G41" s="8">
        <f t="shared" si="1"/>
        <v>899.19999999999982</v>
      </c>
      <c r="H41" s="9">
        <f t="shared" si="2"/>
        <v>12.966113914924307</v>
      </c>
      <c r="I41" s="16"/>
    </row>
    <row r="42" spans="1:9" ht="33" x14ac:dyDescent="0.25">
      <c r="A42" s="10" t="s">
        <v>25</v>
      </c>
      <c r="B42" s="17" t="s">
        <v>26</v>
      </c>
      <c r="C42" s="24">
        <v>1000</v>
      </c>
      <c r="D42" s="25">
        <v>710</v>
      </c>
      <c r="E42" s="25">
        <v>648</v>
      </c>
      <c r="F42" s="8">
        <f t="shared" si="0"/>
        <v>-62</v>
      </c>
      <c r="G42" s="8">
        <f t="shared" si="1"/>
        <v>-352</v>
      </c>
      <c r="H42" s="9">
        <f t="shared" si="2"/>
        <v>-35.200000000000003</v>
      </c>
      <c r="I42" s="16" t="s">
        <v>112</v>
      </c>
    </row>
    <row r="43" spans="1:9" ht="34.9" customHeight="1" x14ac:dyDescent="0.25">
      <c r="A43" s="10" t="s">
        <v>27</v>
      </c>
      <c r="B43" s="17" t="s">
        <v>28</v>
      </c>
      <c r="C43" s="24">
        <v>49785.8</v>
      </c>
      <c r="D43" s="25">
        <v>49770.2</v>
      </c>
      <c r="E43" s="25">
        <v>49653.1</v>
      </c>
      <c r="F43" s="8">
        <f t="shared" si="0"/>
        <v>-117.09999999999854</v>
      </c>
      <c r="G43" s="8">
        <f t="shared" si="1"/>
        <v>-132.70000000000437</v>
      </c>
      <c r="H43" s="9">
        <f t="shared" si="2"/>
        <v>-0.26654186535117219</v>
      </c>
      <c r="I43" s="16"/>
    </row>
    <row r="44" spans="1:9" ht="33" x14ac:dyDescent="0.25">
      <c r="A44" s="28" t="s">
        <v>74</v>
      </c>
      <c r="B44" s="26" t="s">
        <v>72</v>
      </c>
      <c r="C44" s="15">
        <v>42703.3</v>
      </c>
      <c r="D44" s="8">
        <v>43154</v>
      </c>
      <c r="E44" s="8">
        <v>43154</v>
      </c>
      <c r="F44" s="8">
        <f t="shared" si="0"/>
        <v>0</v>
      </c>
      <c r="G44" s="8">
        <f t="shared" si="1"/>
        <v>450.69999999999709</v>
      </c>
      <c r="H44" s="9">
        <f t="shared" si="2"/>
        <v>1.0554219463132739</v>
      </c>
      <c r="I44" s="16"/>
    </row>
    <row r="45" spans="1:9" ht="49.5" x14ac:dyDescent="0.25">
      <c r="A45" s="28" t="s">
        <v>75</v>
      </c>
      <c r="B45" s="26" t="s">
        <v>73</v>
      </c>
      <c r="C45" s="15">
        <v>7082.5</v>
      </c>
      <c r="D45" s="8">
        <v>6616.2</v>
      </c>
      <c r="E45" s="8">
        <v>6499.1</v>
      </c>
      <c r="F45" s="8">
        <f t="shared" si="0"/>
        <v>-117.09999999999945</v>
      </c>
      <c r="G45" s="8">
        <f t="shared" si="1"/>
        <v>-583.39999999999964</v>
      </c>
      <c r="H45" s="9">
        <f t="shared" si="2"/>
        <v>-8.2372043769855168</v>
      </c>
      <c r="I45" s="16"/>
    </row>
    <row r="46" spans="1:9" ht="33" x14ac:dyDescent="0.25">
      <c r="A46" s="10" t="s">
        <v>29</v>
      </c>
      <c r="B46" s="17" t="s">
        <v>30</v>
      </c>
      <c r="C46" s="24">
        <v>150</v>
      </c>
      <c r="D46" s="25">
        <v>1125.7</v>
      </c>
      <c r="E46" s="25">
        <v>1122.3</v>
      </c>
      <c r="F46" s="8">
        <f t="shared" si="0"/>
        <v>-3.4000000000000909</v>
      </c>
      <c r="G46" s="8">
        <f t="shared" si="1"/>
        <v>972.3</v>
      </c>
      <c r="H46" s="9">
        <f t="shared" si="2"/>
        <v>648.19999999999993</v>
      </c>
      <c r="I46" s="16" t="s">
        <v>111</v>
      </c>
    </row>
    <row r="47" spans="1:9" ht="64.150000000000006" customHeight="1" x14ac:dyDescent="0.25">
      <c r="A47" s="11" t="s">
        <v>31</v>
      </c>
      <c r="B47" s="17" t="s">
        <v>32</v>
      </c>
      <c r="C47" s="24">
        <v>3997.7</v>
      </c>
      <c r="D47" s="25">
        <v>116189.3</v>
      </c>
      <c r="E47" s="25">
        <v>115964.3</v>
      </c>
      <c r="F47" s="8">
        <f t="shared" si="0"/>
        <v>-225</v>
      </c>
      <c r="G47" s="8">
        <f t="shared" si="1"/>
        <v>111966.6</v>
      </c>
      <c r="H47" s="9">
        <f t="shared" si="2"/>
        <v>2800.775445881382</v>
      </c>
      <c r="I47" s="30" t="s">
        <v>113</v>
      </c>
    </row>
    <row r="48" spans="1:9" ht="64.150000000000006" customHeight="1" x14ac:dyDescent="0.25">
      <c r="A48" s="11" t="s">
        <v>93</v>
      </c>
      <c r="B48" s="17" t="s">
        <v>94</v>
      </c>
      <c r="C48" s="24">
        <v>21452.5</v>
      </c>
      <c r="D48" s="25">
        <v>24686.1</v>
      </c>
      <c r="E48" s="25">
        <v>23479.200000000001</v>
      </c>
      <c r="F48" s="8">
        <f t="shared" si="0"/>
        <v>-1206.8999999999978</v>
      </c>
      <c r="G48" s="8">
        <f t="shared" si="1"/>
        <v>2026.7000000000007</v>
      </c>
      <c r="H48" s="9">
        <f t="shared" si="2"/>
        <v>9.4473837548071344</v>
      </c>
      <c r="I48" s="30"/>
    </row>
    <row r="49" spans="1:9" ht="70.150000000000006" customHeight="1" x14ac:dyDescent="0.25">
      <c r="A49" s="29" t="s">
        <v>95</v>
      </c>
      <c r="B49" s="26" t="s">
        <v>96</v>
      </c>
      <c r="C49" s="31">
        <v>12734.5</v>
      </c>
      <c r="D49" s="32">
        <v>15417.1</v>
      </c>
      <c r="E49" s="32">
        <v>14233.1</v>
      </c>
      <c r="F49" s="32">
        <f t="shared" si="0"/>
        <v>-1184</v>
      </c>
      <c r="G49" s="32">
        <f t="shared" si="1"/>
        <v>1498.6000000000004</v>
      </c>
      <c r="H49" s="9">
        <f t="shared" si="2"/>
        <v>11.768031724841975</v>
      </c>
      <c r="I49" s="30"/>
    </row>
    <row r="50" spans="1:9" ht="37.9" customHeight="1" x14ac:dyDescent="0.25">
      <c r="A50" s="29" t="s">
        <v>97</v>
      </c>
      <c r="B50" s="26" t="s">
        <v>98</v>
      </c>
      <c r="C50" s="31">
        <v>8718</v>
      </c>
      <c r="D50" s="32">
        <v>9269</v>
      </c>
      <c r="E50" s="32">
        <v>9246.1</v>
      </c>
      <c r="F50" s="32">
        <f t="shared" si="0"/>
        <v>-22.899999999999636</v>
      </c>
      <c r="G50" s="32">
        <f t="shared" si="1"/>
        <v>528.10000000000036</v>
      </c>
      <c r="H50" s="9">
        <f t="shared" si="2"/>
        <v>6.057582014223442</v>
      </c>
      <c r="I50" s="30"/>
    </row>
    <row r="51" spans="1:9" ht="16.5" x14ac:dyDescent="0.25">
      <c r="A51" s="12" t="s">
        <v>33</v>
      </c>
      <c r="B51" s="13"/>
      <c r="C51" s="24">
        <f>C6+C7+C8+C14+C17+C18+C21+C22+C25+C26+C29+C33+C34+C38+C39+C42+C43+C46+C47+C48</f>
        <v>591892.9</v>
      </c>
      <c r="D51" s="24">
        <f t="shared" ref="D51:H51" si="3">D6+D7+D8+D14+D17+D18+D21+D22+D25+D26+D29+D33+D34+D38+D39+D42+D43+D46+D47+D48</f>
        <v>808840.2</v>
      </c>
      <c r="E51" s="24">
        <f t="shared" si="3"/>
        <v>783709.10000000009</v>
      </c>
      <c r="F51" s="24">
        <f t="shared" si="3"/>
        <v>-25131.09999999998</v>
      </c>
      <c r="G51" s="24">
        <f t="shared" si="3"/>
        <v>191816.2</v>
      </c>
      <c r="H51" s="24">
        <f t="shared" si="3"/>
        <v>6071.3370845126819</v>
      </c>
      <c r="I51" s="16"/>
    </row>
    <row r="53" spans="1:9" x14ac:dyDescent="0.25">
      <c r="A53" s="33"/>
      <c r="B53" s="33"/>
      <c r="C53" s="34"/>
      <c r="D53" s="34"/>
    </row>
  </sheetData>
  <mergeCells count="3">
    <mergeCell ref="A53:B53"/>
    <mergeCell ref="C53:D53"/>
    <mergeCell ref="A1:I2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программы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2018-07-20T11:13:53Z</dcterms:modified>
</cp:coreProperties>
</file>