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15192" windowHeight="72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<sst xmlns="http://schemas.openxmlformats.org/spreadsheetml/2006/main" count="189" uniqueCount="173">
  <si>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</si>
  <si>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</si>
  <si>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</si>
  <si>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</si>
  <si>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</si>
  <si>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</si>
  <si>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</si>
  <si>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</si>
  <si>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</si>
  <si>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</si>
  <si>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</si>
  <si>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</si>
  <si>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</si>
  <si>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</si>
  <si>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</si>
  <si>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</si>
  <si>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</si>
  <si>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</si>
  <si>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</si>
  <si>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</si>
  <si>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</si>
  <si>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</si>
  <si>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</si>
  <si>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</si>
  <si>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</si>
  <si>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</si>
  <si>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</si>
  <si>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</si>
  <si>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</si>
  <si>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</si>
  <si>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</si>
  <si>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</si>
  <si>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</si>
  <si>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</si>
  <si>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</si>
  <si>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</si>
  <si>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</si>
  <si>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</si>
  <si>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</si>
  <si>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</si>
  <si>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</si>
  <si>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</si>
  <si>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</si>
  <si>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</si>
  <si>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</si>
  <si>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</si>
  <si>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</si>
  <si>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муниципальных районов на проведение Всероссийской сельскохозяйственной переписи в 2016 году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</si>
  <si>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</si>
  <si>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</si>
  <si>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</si>
  <si>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ВСЕГО ДОХОДОВ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</si>
  <si>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</si>
  <si>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</si>
  <si>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</si>
  <si>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Плата за выбросы загрязняющих веществ в атмосферный воздух передвижными объектами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</si>
  <si>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</si>
  <si>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</si>
  <si>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</si>
  <si>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</si>
  <si>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</si>
  <si>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 же имещества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</si>
  <si>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</si>
  <si>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бюджетов муниципальных районов от возвратов остатков субсидий, субвенций и иных межбюджетных трансфертов, имеющих целевое назначение, прошлых лет из бюджетов поселений</t>
  </si>
  <si>
    <t>Наименование</t>
  </si>
  <si>
    <t>Код вида доходов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</si>
  <si>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</si>
  <si>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</si>
  <si>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</si>
  <si>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</si>
  <si>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</si>
  <si>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Денежные взыскания (штрафы) за нарушение законодательства Российской Федерации о недрах</t>
  </si>
  <si>
    <t>Сведения об объеме доходов бюджета Череповецкого муниципального района в 2016 году, формируемых за счет налоговых  и неналоговых доходов, а также безвозмездных поступлений</t>
  </si>
  <si>
    <t>Утверждено в первоначальной редакции (решение от 11.12.2015 № 211)</t>
  </si>
  <si>
    <t>Утверждено в окончательной редакции (решение от 28.12.2016 № 326)</t>
  </si>
  <si>
    <t>Фактическое исполнение за 2016 год</t>
  </si>
  <si>
    <t xml:space="preserve">% отклонений (+ рост;  - снижение) </t>
  </si>
  <si>
    <r>
      <t xml:space="preserve">Пояснения причин отклонения на 10% и более </t>
    </r>
    <r>
      <rPr>
        <b/>
        <sz val="14"/>
        <rFont val="Times New Roman"/>
        <family val="1"/>
      </rPr>
      <t>от первоначального бюджета</t>
    </r>
  </si>
  <si>
    <t>Отклонение фактического исполнения от окончательной редакции решения о бюджете</t>
  </si>
  <si>
    <t>Отклонение фактического исполнения от первоначальной редакции решения о бюджете</t>
  </si>
  <si>
    <t>10102010010000000</t>
  </si>
  <si>
    <t>10102020010000000</t>
  </si>
  <si>
    <t>10102030010000000</t>
  </si>
  <si>
    <t>10102040010000000</t>
  </si>
  <si>
    <t>10302230010000000</t>
  </si>
  <si>
    <t>10302240010000000</t>
  </si>
  <si>
    <t>10302250010000000</t>
  </si>
  <si>
    <t>10302260010000000</t>
  </si>
  <si>
    <t>10501011010000000</t>
  </si>
  <si>
    <t>10501012010000000</t>
  </si>
  <si>
    <t>10501022010000000</t>
  </si>
  <si>
    <t>10501021010000000</t>
  </si>
  <si>
    <t>10501050010000000</t>
  </si>
  <si>
    <t>10502010020000000</t>
  </si>
  <si>
    <t>10502020020000000</t>
  </si>
  <si>
    <t>10503010010000000</t>
  </si>
  <si>
    <t>10504020020000000</t>
  </si>
  <si>
    <t>10803010010000000</t>
  </si>
  <si>
    <t>10807150010000000</t>
  </si>
  <si>
    <t>10901030050000000</t>
  </si>
  <si>
    <t>11101050050000000</t>
  </si>
  <si>
    <t>11105013100000000</t>
  </si>
  <si>
    <t>11105025050000000</t>
  </si>
  <si>
    <t>11105035050000000</t>
  </si>
  <si>
    <t>11105075050000000</t>
  </si>
  <si>
    <t>11105314100000000</t>
  </si>
  <si>
    <t>11109045050000000</t>
  </si>
  <si>
    <t>11201010010000000</t>
  </si>
  <si>
    <t>11201020010000000</t>
  </si>
  <si>
    <t>11201030010000000</t>
  </si>
  <si>
    <t>11201040010000000</t>
  </si>
  <si>
    <t>11301995050000000</t>
  </si>
  <si>
    <t>11302995050000000</t>
  </si>
  <si>
    <t>11402053050000000</t>
  </si>
  <si>
    <t>11406013100000000</t>
  </si>
  <si>
    <t>11406025050000000</t>
  </si>
  <si>
    <t>11406313100000000</t>
  </si>
  <si>
    <t>11603010010000000</t>
  </si>
  <si>
    <t>11603030010000000</t>
  </si>
  <si>
    <t>11606000010000000</t>
  </si>
  <si>
    <t>11621050050000000</t>
  </si>
  <si>
    <t>11625010010000000</t>
  </si>
  <si>
    <t>11625020010000000</t>
  </si>
  <si>
    <t>11625050010000000</t>
  </si>
  <si>
    <t>11625060010000000</t>
  </si>
  <si>
    <t>11628000010000000</t>
  </si>
  <si>
    <t>11633050050000000</t>
  </si>
  <si>
    <t>11643000010000000</t>
  </si>
  <si>
    <t>11690050050000000</t>
  </si>
  <si>
    <t>11701050050000000</t>
  </si>
  <si>
    <t>11705050050000000</t>
  </si>
  <si>
    <t>20201003050000000</t>
  </si>
  <si>
    <t>20202051050000000</t>
  </si>
  <si>
    <t>20202077050000000</t>
  </si>
  <si>
    <t>20202088050000000</t>
  </si>
  <si>
    <t>20202089050000000</t>
  </si>
  <si>
    <t>20202215050000000</t>
  </si>
  <si>
    <t>20202999050000000</t>
  </si>
  <si>
    <t>20203001050000000</t>
  </si>
  <si>
    <t>20203007050000000</t>
  </si>
  <si>
    <t>20203024050000000</t>
  </si>
  <si>
    <t>20203069050000000</t>
  </si>
  <si>
    <t>20203070050000000</t>
  </si>
  <si>
    <t>20203121050000000</t>
  </si>
  <si>
    <t>20204014050000000</t>
  </si>
  <si>
    <t>20204025050000000</t>
  </si>
  <si>
    <t>20705020050000000</t>
  </si>
  <si>
    <t>21805010050000000</t>
  </si>
  <si>
    <t>21905000050000000</t>
  </si>
  <si>
    <t>Увеличение поступлений по налогу произошло за счет гашения задолженности</t>
  </si>
  <si>
    <t>Увеличение количества налогоплательщиков, физических лиц, являющихся иностранными гражданами</t>
  </si>
  <si>
    <t>Изменение структуры производства нефтепродуктов и выпуск более экологически чистых видов топлива</t>
  </si>
  <si>
    <t>За счет гашения задолженности прошлых лет</t>
  </si>
  <si>
    <t>Увеличение поступлений от сельскохозяйственных организаций и индивидуальных предпринимателей</t>
  </si>
  <si>
    <t>За счет увеличения количества выдаваемых патентов</t>
  </si>
  <si>
    <t>Дивиденты по итогам работы организаций</t>
  </si>
  <si>
    <t xml:space="preserve">В связи с усилением работы по взысканию дебиторской задолженности по арендной плате </t>
  </si>
  <si>
    <t>Заключение новых договоров</t>
  </si>
  <si>
    <t>Фактическое поступление</t>
  </si>
  <si>
    <t>Увеличение поступлений от основных плательщиков платы за негативное воздействие на окружающую среду</t>
  </si>
  <si>
    <t xml:space="preserve">За счет заключения новых договоров с организациями </t>
  </si>
  <si>
    <t xml:space="preserve">В результате проведения аукционов имущество продано по ценам, выше планируемых </t>
  </si>
  <si>
    <t xml:space="preserve">За счет увеличения количества заявлений граждан на выкуп земельных участков и перераспределение земельных участков.  </t>
  </si>
  <si>
    <t>Возмещения вреда причиненного водному объекту по Решению суда</t>
  </si>
  <si>
    <t>В связи с внесением изменений в закон области о бюджете на 2016 год</t>
  </si>
  <si>
    <t>Возврат субвенций и субсидий прошлых лет  в областной бюджет</t>
  </si>
  <si>
    <t>Увеличение поступлений по налогу произошло за счет погашения задолженности</t>
  </si>
  <si>
    <t>Уменьшение количества налогоплательщиков (физические лица)</t>
  </si>
  <si>
    <t>Государственная пошлина зачисляется в бюджет по месту регистрации органа совершившего действие</t>
  </si>
  <si>
    <t>Проведение аукциона по размещению рекламных конструкций в ноябре, выдача разрешений на их установку будет проводится в 2017 году</t>
  </si>
  <si>
    <t>Снижение кадастровой стоимости земельных участков</t>
  </si>
  <si>
    <t>Снижение количества заключаемых договоров</t>
  </si>
  <si>
    <t>Увеличение (уменьшение) количества составляемых протоколов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</si>
</sst>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##,##0.00"/>
    <numFmt numFmtId="179" formatCode="0.0%"/>
  </numFmts>
  <fonts count="45">
    <font>
      <sz val="10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173" fontId="6" fillId="33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Border="1" applyAlignment="1">
      <alignment horizontal="center" vertical="top"/>
    </xf>
    <xf numFmtId="173" fontId="6" fillId="34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9" fontId="5" fillId="0" borderId="10" xfId="0" applyNumberFormat="1" applyFont="1" applyBorder="1" applyAlignment="1">
      <alignment horizontal="center" vertical="top"/>
    </xf>
    <xf numFmtId="0" fontId="10" fillId="0" borderId="10" xfId="52" applyNumberFormat="1" applyFont="1" applyFill="1" applyBorder="1" applyAlignment="1" applyProtection="1">
      <alignment horizontal="center" vertical="top" wrapText="1"/>
      <protection hidden="1"/>
    </xf>
    <xf numFmtId="49" fontId="6" fillId="0" borderId="10" xfId="0" applyNumberFormat="1" applyFont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173" fontId="6" fillId="0" borderId="13" xfId="0" applyNumberFormat="1" applyFont="1" applyFill="1" applyBorder="1" applyAlignment="1">
      <alignment horizontal="left" vertical="center" wrapText="1"/>
    </xf>
    <xf numFmtId="173" fontId="6" fillId="0" borderId="14" xfId="0" applyNumberFormat="1" applyFont="1" applyFill="1" applyBorder="1" applyAlignment="1">
      <alignment horizontal="left" vertical="center" wrapText="1"/>
    </xf>
    <xf numFmtId="173" fontId="6" fillId="0" borderId="15" xfId="0" applyNumberFormat="1" applyFont="1" applyFill="1" applyBorder="1" applyAlignment="1">
      <alignment horizontal="left" vertical="center" wrapText="1"/>
    </xf>
    <xf numFmtId="173" fontId="6" fillId="0" borderId="13" xfId="0" applyNumberFormat="1" applyFont="1" applyFill="1" applyBorder="1" applyAlignment="1">
      <alignment horizontal="center" vertical="center" wrapText="1"/>
    </xf>
    <xf numFmtId="173" fontId="6" fillId="0" borderId="15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"/>
  <sheetViews>
    <sheetView tabSelected="1" zoomScale="72" zoomScaleNormal="72" zoomScalePageLayoutView="0" workbookViewId="0" topLeftCell="A1">
      <selection activeCell="H12" sqref="H12"/>
    </sheetView>
  </sheetViews>
  <sheetFormatPr defaultColWidth="9.375" defaultRowHeight="12.75"/>
  <cols>
    <col min="1" max="1" width="28.625" style="3" customWidth="1"/>
    <col min="2" max="2" width="77.50390625" style="3" customWidth="1"/>
    <col min="3" max="3" width="24.375" style="3" customWidth="1"/>
    <col min="4" max="4" width="22.375" style="14" customWidth="1"/>
    <col min="5" max="5" width="20.125" style="14" customWidth="1"/>
    <col min="6" max="6" width="21.375" style="14" customWidth="1"/>
    <col min="7" max="7" width="23.75390625" style="14" customWidth="1"/>
    <col min="8" max="8" width="19.50390625" style="14" customWidth="1"/>
    <col min="9" max="9" width="38.375" style="14" customWidth="1"/>
    <col min="10" max="16384" width="9.375" style="3" customWidth="1"/>
  </cols>
  <sheetData>
    <row r="2" spans="2:9" ht="63.75" customHeight="1">
      <c r="B2" s="19" t="s">
        <v>72</v>
      </c>
      <c r="C2" s="19"/>
      <c r="D2" s="19"/>
      <c r="E2" s="19"/>
      <c r="F2" s="19"/>
      <c r="G2" s="19"/>
      <c r="H2" s="19"/>
      <c r="I2" s="3"/>
    </row>
    <row r="4" spans="1:9" ht="126">
      <c r="A4" s="2" t="s">
        <v>65</v>
      </c>
      <c r="B4" s="7" t="s">
        <v>64</v>
      </c>
      <c r="C4" s="1" t="s">
        <v>73</v>
      </c>
      <c r="D4" s="1" t="s">
        <v>74</v>
      </c>
      <c r="E4" s="1" t="s">
        <v>75</v>
      </c>
      <c r="F4" s="16" t="s">
        <v>78</v>
      </c>
      <c r="G4" s="16" t="s">
        <v>79</v>
      </c>
      <c r="H4" s="16" t="s">
        <v>76</v>
      </c>
      <c r="I4" s="1" t="s">
        <v>77</v>
      </c>
    </row>
    <row r="5" spans="1:9" ht="93" customHeight="1">
      <c r="A5" s="17" t="s">
        <v>80</v>
      </c>
      <c r="B5" s="4" t="s">
        <v>0</v>
      </c>
      <c r="C5" s="8">
        <v>219808</v>
      </c>
      <c r="D5" s="8">
        <v>240447.5</v>
      </c>
      <c r="E5" s="9">
        <v>248863.1</v>
      </c>
      <c r="F5" s="9">
        <f>E5-D5</f>
        <v>8415.600000000006</v>
      </c>
      <c r="G5" s="9">
        <f>E5-C5</f>
        <v>29055.100000000006</v>
      </c>
      <c r="H5" s="10">
        <f>IF(C5&gt;0,E5/C5-1,1)</f>
        <v>0.13218399694278649</v>
      </c>
      <c r="I5" s="22" t="s">
        <v>166</v>
      </c>
    </row>
    <row r="6" spans="1:9" ht="148.5" customHeight="1">
      <c r="A6" s="17" t="s">
        <v>81</v>
      </c>
      <c r="B6" s="4" t="s">
        <v>1</v>
      </c>
      <c r="C6" s="8">
        <v>1562</v>
      </c>
      <c r="D6" s="8">
        <v>1522</v>
      </c>
      <c r="E6" s="9">
        <v>1754.5</v>
      </c>
      <c r="F6" s="9">
        <f aca="true" t="shared" si="0" ref="F6:F66">E6-D6</f>
        <v>232.5</v>
      </c>
      <c r="G6" s="9">
        <f aca="true" t="shared" si="1" ref="G6:G66">E6-C6</f>
        <v>192.5</v>
      </c>
      <c r="H6" s="10">
        <f aca="true" t="shared" si="2" ref="H6:H68">IF(C6&gt;0,E6/C6-1,1)</f>
        <v>0.12323943661971826</v>
      </c>
      <c r="I6" s="23"/>
    </row>
    <row r="7" spans="1:9" ht="57.75" customHeight="1">
      <c r="A7" s="17" t="s">
        <v>82</v>
      </c>
      <c r="B7" s="4" t="s">
        <v>2</v>
      </c>
      <c r="C7" s="8">
        <v>1785</v>
      </c>
      <c r="D7" s="8">
        <v>1045</v>
      </c>
      <c r="E7" s="9">
        <v>1105.3</v>
      </c>
      <c r="F7" s="9">
        <f t="shared" si="0"/>
        <v>60.299999999999955</v>
      </c>
      <c r="G7" s="9">
        <f t="shared" si="1"/>
        <v>-679.7</v>
      </c>
      <c r="H7" s="10">
        <f t="shared" si="2"/>
        <v>-0.38078431372549026</v>
      </c>
      <c r="I7" s="18" t="s">
        <v>167</v>
      </c>
    </row>
    <row r="8" spans="1:9" ht="108">
      <c r="A8" s="17" t="s">
        <v>83</v>
      </c>
      <c r="B8" s="4" t="s">
        <v>3</v>
      </c>
      <c r="C8" s="8">
        <v>1139</v>
      </c>
      <c r="D8" s="8">
        <v>1659</v>
      </c>
      <c r="E8" s="9">
        <v>1851.8</v>
      </c>
      <c r="F8" s="9">
        <f t="shared" si="0"/>
        <v>192.79999999999995</v>
      </c>
      <c r="G8" s="9">
        <f t="shared" si="1"/>
        <v>712.8</v>
      </c>
      <c r="H8" s="10">
        <f t="shared" si="2"/>
        <v>0.6258121158911325</v>
      </c>
      <c r="I8" s="18" t="s">
        <v>150</v>
      </c>
    </row>
    <row r="9" spans="1:9" ht="72">
      <c r="A9" s="17" t="s">
        <v>84</v>
      </c>
      <c r="B9" s="4" t="s">
        <v>4</v>
      </c>
      <c r="C9" s="11">
        <v>9554.9</v>
      </c>
      <c r="D9" s="11">
        <v>9554.9</v>
      </c>
      <c r="E9" s="9">
        <v>11420.5</v>
      </c>
      <c r="F9" s="9">
        <f t="shared" si="0"/>
        <v>1865.6000000000004</v>
      </c>
      <c r="G9" s="9">
        <f t="shared" si="1"/>
        <v>1865.6000000000004</v>
      </c>
      <c r="H9" s="10">
        <f t="shared" si="2"/>
        <v>0.19525060440192998</v>
      </c>
      <c r="I9" s="22" t="s">
        <v>151</v>
      </c>
    </row>
    <row r="10" spans="1:9" ht="90">
      <c r="A10" s="17" t="s">
        <v>85</v>
      </c>
      <c r="B10" s="4" t="s">
        <v>5</v>
      </c>
      <c r="C10" s="8">
        <v>263</v>
      </c>
      <c r="D10" s="8">
        <v>263</v>
      </c>
      <c r="E10" s="9">
        <v>174.3</v>
      </c>
      <c r="F10" s="9">
        <f t="shared" si="0"/>
        <v>-88.69999999999999</v>
      </c>
      <c r="G10" s="9">
        <f t="shared" si="1"/>
        <v>-88.69999999999999</v>
      </c>
      <c r="H10" s="10">
        <f t="shared" si="2"/>
        <v>-0.33726235741444865</v>
      </c>
      <c r="I10" s="24"/>
    </row>
    <row r="11" spans="1:9" ht="72">
      <c r="A11" s="17" t="s">
        <v>86</v>
      </c>
      <c r="B11" s="4" t="s">
        <v>6</v>
      </c>
      <c r="C11" s="8">
        <v>19402.1</v>
      </c>
      <c r="D11" s="8">
        <v>19402.1</v>
      </c>
      <c r="E11" s="9">
        <v>23503.7</v>
      </c>
      <c r="F11" s="9">
        <f t="shared" si="0"/>
        <v>4101.600000000002</v>
      </c>
      <c r="G11" s="9">
        <f t="shared" si="1"/>
        <v>4101.600000000002</v>
      </c>
      <c r="H11" s="10">
        <f t="shared" si="2"/>
        <v>0.21139979692919852</v>
      </c>
      <c r="I11" s="24"/>
    </row>
    <row r="12" spans="1:9" ht="72">
      <c r="A12" s="17" t="s">
        <v>87</v>
      </c>
      <c r="B12" s="4" t="s">
        <v>52</v>
      </c>
      <c r="C12" s="8">
        <v>0</v>
      </c>
      <c r="D12" s="8">
        <v>0</v>
      </c>
      <c r="E12" s="9">
        <v>-1691.5</v>
      </c>
      <c r="F12" s="9">
        <f t="shared" si="0"/>
        <v>-1691.5</v>
      </c>
      <c r="G12" s="9">
        <f t="shared" si="1"/>
        <v>-1691.5</v>
      </c>
      <c r="H12" s="10"/>
      <c r="I12" s="23"/>
    </row>
    <row r="13" spans="1:9" ht="36">
      <c r="A13" s="17" t="s">
        <v>88</v>
      </c>
      <c r="B13" s="4" t="s">
        <v>7</v>
      </c>
      <c r="C13" s="8">
        <v>5582</v>
      </c>
      <c r="D13" s="8">
        <v>7242</v>
      </c>
      <c r="E13" s="9">
        <v>7671.8</v>
      </c>
      <c r="F13" s="9">
        <f t="shared" si="0"/>
        <v>429.8000000000002</v>
      </c>
      <c r="G13" s="9">
        <f t="shared" si="1"/>
        <v>2089.8</v>
      </c>
      <c r="H13" s="10">
        <f t="shared" si="2"/>
        <v>0.37438194195628816</v>
      </c>
      <c r="I13" s="22" t="s">
        <v>149</v>
      </c>
    </row>
    <row r="14" spans="1:9" ht="54">
      <c r="A14" s="17" t="s">
        <v>89</v>
      </c>
      <c r="B14" s="4" t="s">
        <v>59</v>
      </c>
      <c r="C14" s="8"/>
      <c r="D14" s="8">
        <v>29.3</v>
      </c>
      <c r="E14" s="9">
        <v>47.8</v>
      </c>
      <c r="F14" s="9">
        <f t="shared" si="0"/>
        <v>18.499999999999996</v>
      </c>
      <c r="G14" s="9">
        <f t="shared" si="1"/>
        <v>47.8</v>
      </c>
      <c r="H14" s="10">
        <f t="shared" si="2"/>
        <v>1</v>
      </c>
      <c r="I14" s="24"/>
    </row>
    <row r="15" spans="1:9" ht="54">
      <c r="A15" s="17" t="s">
        <v>91</v>
      </c>
      <c r="B15" s="4" t="s">
        <v>8</v>
      </c>
      <c r="C15" s="8">
        <v>3001</v>
      </c>
      <c r="D15" s="8">
        <v>3551</v>
      </c>
      <c r="E15" s="9">
        <v>3590.4</v>
      </c>
      <c r="F15" s="9">
        <f t="shared" si="0"/>
        <v>39.40000000000009</v>
      </c>
      <c r="G15" s="9">
        <f t="shared" si="1"/>
        <v>589.4000000000001</v>
      </c>
      <c r="H15" s="10">
        <f t="shared" si="2"/>
        <v>0.19640119960013336</v>
      </c>
      <c r="I15" s="24"/>
    </row>
    <row r="16" spans="1:9" ht="54">
      <c r="A16" s="17" t="s">
        <v>90</v>
      </c>
      <c r="B16" s="4" t="s">
        <v>70</v>
      </c>
      <c r="C16" s="8">
        <v>0</v>
      </c>
      <c r="D16" s="8">
        <v>1</v>
      </c>
      <c r="E16" s="9">
        <v>1.1</v>
      </c>
      <c r="F16" s="9">
        <f t="shared" si="0"/>
        <v>0.10000000000000009</v>
      </c>
      <c r="G16" s="9">
        <f t="shared" si="1"/>
        <v>1.1</v>
      </c>
      <c r="H16" s="10">
        <f t="shared" si="2"/>
        <v>1</v>
      </c>
      <c r="I16" s="24"/>
    </row>
    <row r="17" spans="1:9" ht="36">
      <c r="A17" s="17" t="s">
        <v>92</v>
      </c>
      <c r="B17" s="4" t="s">
        <v>9</v>
      </c>
      <c r="C17" s="8">
        <v>1617</v>
      </c>
      <c r="D17" s="8">
        <v>2227</v>
      </c>
      <c r="E17" s="9">
        <v>2229.7</v>
      </c>
      <c r="F17" s="9">
        <f t="shared" si="0"/>
        <v>2.699999999999818</v>
      </c>
      <c r="G17" s="9">
        <f t="shared" si="1"/>
        <v>612.6999999999998</v>
      </c>
      <c r="H17" s="10">
        <f t="shared" si="2"/>
        <v>0.3789115646258503</v>
      </c>
      <c r="I17" s="23"/>
    </row>
    <row r="18" spans="1:9" ht="36">
      <c r="A18" s="17" t="s">
        <v>93</v>
      </c>
      <c r="B18" s="4" t="s">
        <v>10</v>
      </c>
      <c r="C18" s="8">
        <v>20144</v>
      </c>
      <c r="D18" s="8">
        <v>17494</v>
      </c>
      <c r="E18" s="9">
        <v>18169.1</v>
      </c>
      <c r="F18" s="9">
        <f t="shared" si="0"/>
        <v>675.0999999999985</v>
      </c>
      <c r="G18" s="9">
        <f t="shared" si="1"/>
        <v>-1974.9000000000015</v>
      </c>
      <c r="H18" s="10">
        <f t="shared" si="2"/>
        <v>-0.09803911834789525</v>
      </c>
      <c r="I18" s="18"/>
    </row>
    <row r="19" spans="1:9" ht="54">
      <c r="A19" s="17" t="s">
        <v>94</v>
      </c>
      <c r="B19" s="4" t="s">
        <v>53</v>
      </c>
      <c r="C19" s="8">
        <v>0</v>
      </c>
      <c r="D19" s="8">
        <v>5</v>
      </c>
      <c r="E19" s="9">
        <v>4.6</v>
      </c>
      <c r="F19" s="9">
        <f t="shared" si="0"/>
        <v>-0.40000000000000036</v>
      </c>
      <c r="G19" s="9">
        <f t="shared" si="1"/>
        <v>4.6</v>
      </c>
      <c r="H19" s="10">
        <f t="shared" si="2"/>
        <v>1</v>
      </c>
      <c r="I19" s="18" t="s">
        <v>152</v>
      </c>
    </row>
    <row r="20" spans="1:9" ht="72">
      <c r="A20" s="17" t="s">
        <v>95</v>
      </c>
      <c r="B20" s="4" t="s">
        <v>11</v>
      </c>
      <c r="C20" s="8">
        <v>217</v>
      </c>
      <c r="D20" s="8">
        <v>532</v>
      </c>
      <c r="E20" s="9">
        <v>535.7</v>
      </c>
      <c r="F20" s="9">
        <f t="shared" si="0"/>
        <v>3.7000000000000455</v>
      </c>
      <c r="G20" s="9">
        <f t="shared" si="1"/>
        <v>318.70000000000005</v>
      </c>
      <c r="H20" s="10">
        <f t="shared" si="2"/>
        <v>1.4686635944700464</v>
      </c>
      <c r="I20" s="18" t="s">
        <v>153</v>
      </c>
    </row>
    <row r="21" spans="1:9" ht="54">
      <c r="A21" s="17" t="s">
        <v>96</v>
      </c>
      <c r="B21" s="4" t="s">
        <v>12</v>
      </c>
      <c r="C21" s="8">
        <v>168</v>
      </c>
      <c r="D21" s="8">
        <v>278</v>
      </c>
      <c r="E21" s="9">
        <v>389.5</v>
      </c>
      <c r="F21" s="9">
        <f t="shared" si="0"/>
        <v>111.5</v>
      </c>
      <c r="G21" s="9">
        <f t="shared" si="1"/>
        <v>221.5</v>
      </c>
      <c r="H21" s="10">
        <f t="shared" si="2"/>
        <v>1.318452380952381</v>
      </c>
      <c r="I21" s="18" t="s">
        <v>154</v>
      </c>
    </row>
    <row r="22" spans="1:9" ht="72">
      <c r="A22" s="17" t="s">
        <v>97</v>
      </c>
      <c r="B22" s="4" t="s">
        <v>13</v>
      </c>
      <c r="C22" s="8">
        <v>42</v>
      </c>
      <c r="D22" s="8">
        <v>5</v>
      </c>
      <c r="E22" s="9">
        <v>-0.2</v>
      </c>
      <c r="F22" s="9">
        <f t="shared" si="0"/>
        <v>-5.2</v>
      </c>
      <c r="G22" s="9">
        <f t="shared" si="1"/>
        <v>-42.2</v>
      </c>
      <c r="H22" s="10">
        <f t="shared" si="2"/>
        <v>-1.0047619047619047</v>
      </c>
      <c r="I22" s="18" t="s">
        <v>168</v>
      </c>
    </row>
    <row r="23" spans="1:9" ht="90">
      <c r="A23" s="17" t="s">
        <v>98</v>
      </c>
      <c r="B23" s="4" t="s">
        <v>14</v>
      </c>
      <c r="C23" s="8">
        <v>150</v>
      </c>
      <c r="D23" s="8">
        <v>60</v>
      </c>
      <c r="E23" s="9"/>
      <c r="F23" s="9">
        <f t="shared" si="0"/>
        <v>-60</v>
      </c>
      <c r="G23" s="9">
        <f t="shared" si="1"/>
        <v>-150</v>
      </c>
      <c r="H23" s="10">
        <f t="shared" si="2"/>
        <v>-1</v>
      </c>
      <c r="I23" s="18" t="s">
        <v>169</v>
      </c>
    </row>
    <row r="24" spans="1:9" ht="54">
      <c r="A24" s="17" t="s">
        <v>99</v>
      </c>
      <c r="B24" s="4" t="s">
        <v>60</v>
      </c>
      <c r="C24" s="8">
        <v>0</v>
      </c>
      <c r="D24" s="8">
        <v>0</v>
      </c>
      <c r="E24" s="9">
        <v>0.1</v>
      </c>
      <c r="F24" s="9">
        <f t="shared" si="0"/>
        <v>0.1</v>
      </c>
      <c r="G24" s="9">
        <f t="shared" si="1"/>
        <v>0.1</v>
      </c>
      <c r="H24" s="10">
        <f t="shared" si="2"/>
        <v>1</v>
      </c>
      <c r="I24" s="18" t="s">
        <v>152</v>
      </c>
    </row>
    <row r="25" spans="1:9" ht="72">
      <c r="A25" s="17" t="s">
        <v>100</v>
      </c>
      <c r="B25" s="4" t="s">
        <v>54</v>
      </c>
      <c r="C25" s="8"/>
      <c r="D25" s="8">
        <v>0.4</v>
      </c>
      <c r="E25" s="9">
        <v>0.4</v>
      </c>
      <c r="F25" s="9">
        <f t="shared" si="0"/>
        <v>0</v>
      </c>
      <c r="G25" s="9">
        <f t="shared" si="1"/>
        <v>0.4</v>
      </c>
      <c r="H25" s="10">
        <f t="shared" si="2"/>
        <v>1</v>
      </c>
      <c r="I25" s="18" t="s">
        <v>155</v>
      </c>
    </row>
    <row r="26" spans="1:9" ht="90">
      <c r="A26" s="17" t="s">
        <v>101</v>
      </c>
      <c r="B26" s="4" t="s">
        <v>15</v>
      </c>
      <c r="C26" s="8">
        <v>28622</v>
      </c>
      <c r="D26" s="8">
        <v>17122</v>
      </c>
      <c r="E26" s="8">
        <v>19105.2</v>
      </c>
      <c r="F26" s="9">
        <f t="shared" si="0"/>
        <v>1983.2000000000007</v>
      </c>
      <c r="G26" s="9">
        <f t="shared" si="1"/>
        <v>-9516.8</v>
      </c>
      <c r="H26" s="10">
        <f t="shared" si="2"/>
        <v>-0.3324994759276081</v>
      </c>
      <c r="I26" s="18" t="s">
        <v>170</v>
      </c>
    </row>
    <row r="27" spans="1:9" ht="90">
      <c r="A27" s="17" t="s">
        <v>102</v>
      </c>
      <c r="B27" s="4" t="s">
        <v>16</v>
      </c>
      <c r="C27" s="8">
        <v>124</v>
      </c>
      <c r="D27" s="8">
        <v>519.1</v>
      </c>
      <c r="E27" s="9">
        <v>488.8</v>
      </c>
      <c r="F27" s="9">
        <f t="shared" si="0"/>
        <v>-30.30000000000001</v>
      </c>
      <c r="G27" s="9">
        <f t="shared" si="1"/>
        <v>364.8</v>
      </c>
      <c r="H27" s="10">
        <f t="shared" si="2"/>
        <v>2.9419354838709677</v>
      </c>
      <c r="I27" s="18" t="s">
        <v>156</v>
      </c>
    </row>
    <row r="28" spans="1:9" ht="72">
      <c r="A28" s="17" t="s">
        <v>103</v>
      </c>
      <c r="B28" s="4" t="s">
        <v>17</v>
      </c>
      <c r="C28" s="8">
        <v>987</v>
      </c>
      <c r="D28" s="8">
        <v>327</v>
      </c>
      <c r="E28" s="9">
        <v>383.1</v>
      </c>
      <c r="F28" s="9">
        <f t="shared" si="0"/>
        <v>56.10000000000002</v>
      </c>
      <c r="G28" s="9">
        <f t="shared" si="1"/>
        <v>-603.9</v>
      </c>
      <c r="H28" s="10">
        <f t="shared" si="2"/>
        <v>-0.611854103343465</v>
      </c>
      <c r="I28" s="18" t="s">
        <v>171</v>
      </c>
    </row>
    <row r="29" spans="1:9" ht="72">
      <c r="A29" s="17" t="s">
        <v>104</v>
      </c>
      <c r="B29" s="4" t="s">
        <v>18</v>
      </c>
      <c r="C29" s="8">
        <v>1687</v>
      </c>
      <c r="D29" s="8">
        <v>2562</v>
      </c>
      <c r="E29" s="9">
        <v>2867.3</v>
      </c>
      <c r="F29" s="9">
        <f t="shared" si="0"/>
        <v>305.3000000000002</v>
      </c>
      <c r="G29" s="9">
        <f t="shared" si="1"/>
        <v>1180.3000000000002</v>
      </c>
      <c r="H29" s="10">
        <f t="shared" si="2"/>
        <v>0.6996443390634264</v>
      </c>
      <c r="I29" s="18" t="s">
        <v>156</v>
      </c>
    </row>
    <row r="30" spans="1:9" ht="126">
      <c r="A30" s="17" t="s">
        <v>105</v>
      </c>
      <c r="B30" s="4" t="s">
        <v>66</v>
      </c>
      <c r="C30" s="8"/>
      <c r="D30" s="8">
        <v>0.6</v>
      </c>
      <c r="E30" s="9">
        <v>0.6</v>
      </c>
      <c r="F30" s="9">
        <f t="shared" si="0"/>
        <v>0</v>
      </c>
      <c r="G30" s="9">
        <f t="shared" si="1"/>
        <v>0.6</v>
      </c>
      <c r="H30" s="10">
        <f t="shared" si="2"/>
        <v>1</v>
      </c>
      <c r="I30" s="18" t="s">
        <v>158</v>
      </c>
    </row>
    <row r="31" spans="1:9" ht="90">
      <c r="A31" s="17" t="s">
        <v>106</v>
      </c>
      <c r="B31" s="4" t="s">
        <v>61</v>
      </c>
      <c r="C31" s="8"/>
      <c r="D31" s="8">
        <v>410</v>
      </c>
      <c r="E31" s="9">
        <v>723.8</v>
      </c>
      <c r="F31" s="9">
        <f t="shared" si="0"/>
        <v>313.79999999999995</v>
      </c>
      <c r="G31" s="9">
        <f t="shared" si="1"/>
        <v>723.8</v>
      </c>
      <c r="H31" s="10">
        <f t="shared" si="2"/>
        <v>1</v>
      </c>
      <c r="I31" s="18" t="s">
        <v>157</v>
      </c>
    </row>
    <row r="32" spans="1:9" ht="36">
      <c r="A32" s="17" t="s">
        <v>107</v>
      </c>
      <c r="B32" s="4" t="s">
        <v>19</v>
      </c>
      <c r="C32" s="8">
        <v>58</v>
      </c>
      <c r="D32" s="8">
        <v>298</v>
      </c>
      <c r="E32" s="9">
        <v>300.9</v>
      </c>
      <c r="F32" s="9">
        <f t="shared" si="0"/>
        <v>2.8999999999999773</v>
      </c>
      <c r="G32" s="9">
        <f t="shared" si="1"/>
        <v>242.89999999999998</v>
      </c>
      <c r="H32" s="10">
        <f t="shared" si="2"/>
        <v>4.187931034482758</v>
      </c>
      <c r="I32" s="22" t="s">
        <v>159</v>
      </c>
    </row>
    <row r="33" spans="1:9" ht="36">
      <c r="A33" s="17" t="s">
        <v>108</v>
      </c>
      <c r="B33" s="4" t="s">
        <v>55</v>
      </c>
      <c r="C33" s="8">
        <v>0</v>
      </c>
      <c r="D33" s="8">
        <v>2</v>
      </c>
      <c r="E33" s="9">
        <v>2.1</v>
      </c>
      <c r="F33" s="9">
        <f t="shared" si="0"/>
        <v>0.10000000000000009</v>
      </c>
      <c r="G33" s="9">
        <f t="shared" si="1"/>
        <v>2.1</v>
      </c>
      <c r="H33" s="10">
        <f t="shared" si="2"/>
        <v>1</v>
      </c>
      <c r="I33" s="24"/>
    </row>
    <row r="34" spans="1:9" ht="18">
      <c r="A34" s="17" t="s">
        <v>109</v>
      </c>
      <c r="B34" s="4" t="s">
        <v>20</v>
      </c>
      <c r="C34" s="8">
        <v>60</v>
      </c>
      <c r="D34" s="8">
        <v>131</v>
      </c>
      <c r="E34" s="9">
        <v>142.8</v>
      </c>
      <c r="F34" s="9">
        <f t="shared" si="0"/>
        <v>11.800000000000011</v>
      </c>
      <c r="G34" s="9">
        <f t="shared" si="1"/>
        <v>82.80000000000001</v>
      </c>
      <c r="H34" s="10">
        <f t="shared" si="2"/>
        <v>1.3800000000000003</v>
      </c>
      <c r="I34" s="24"/>
    </row>
    <row r="35" spans="1:9" ht="18">
      <c r="A35" s="17" t="s">
        <v>110</v>
      </c>
      <c r="B35" s="4" t="s">
        <v>21</v>
      </c>
      <c r="C35" s="8">
        <v>5217</v>
      </c>
      <c r="D35" s="8">
        <v>20397</v>
      </c>
      <c r="E35" s="9">
        <v>20402.1</v>
      </c>
      <c r="F35" s="9">
        <f t="shared" si="0"/>
        <v>5.099999999998545</v>
      </c>
      <c r="G35" s="9">
        <f t="shared" si="1"/>
        <v>15185.099999999999</v>
      </c>
      <c r="H35" s="10">
        <f t="shared" si="2"/>
        <v>2.9106958021851637</v>
      </c>
      <c r="I35" s="23"/>
    </row>
    <row r="36" spans="1:9" ht="36">
      <c r="A36" s="17" t="s">
        <v>111</v>
      </c>
      <c r="B36" s="4" t="s">
        <v>22</v>
      </c>
      <c r="C36" s="8">
        <v>1539</v>
      </c>
      <c r="D36" s="8">
        <v>3108.8</v>
      </c>
      <c r="E36" s="9">
        <v>3149.6</v>
      </c>
      <c r="F36" s="9">
        <f t="shared" si="0"/>
        <v>40.79999999999973</v>
      </c>
      <c r="G36" s="9">
        <f t="shared" si="1"/>
        <v>1610.6</v>
      </c>
      <c r="H36" s="10">
        <f t="shared" si="2"/>
        <v>1.0465237166991552</v>
      </c>
      <c r="I36" s="18" t="s">
        <v>160</v>
      </c>
    </row>
    <row r="37" spans="1:9" ht="36">
      <c r="A37" s="17" t="s">
        <v>112</v>
      </c>
      <c r="B37" s="4" t="s">
        <v>23</v>
      </c>
      <c r="C37" s="8">
        <v>1475</v>
      </c>
      <c r="D37" s="8">
        <v>949</v>
      </c>
      <c r="E37" s="9">
        <v>1616.8</v>
      </c>
      <c r="F37" s="9">
        <f t="shared" si="0"/>
        <v>667.8</v>
      </c>
      <c r="G37" s="9">
        <f t="shared" si="1"/>
        <v>141.79999999999995</v>
      </c>
      <c r="H37" s="10">
        <f t="shared" si="2"/>
        <v>0.09613559322033893</v>
      </c>
      <c r="I37" s="18"/>
    </row>
    <row r="38" spans="1:9" ht="108">
      <c r="A38" s="17" t="s">
        <v>113</v>
      </c>
      <c r="B38" s="4" t="s">
        <v>24</v>
      </c>
      <c r="C38" s="8">
        <v>5814</v>
      </c>
      <c r="D38" s="8">
        <v>7549.1</v>
      </c>
      <c r="E38" s="9">
        <v>8498</v>
      </c>
      <c r="F38" s="9">
        <f t="shared" si="0"/>
        <v>948.8999999999996</v>
      </c>
      <c r="G38" s="9">
        <f t="shared" si="1"/>
        <v>2684</v>
      </c>
      <c r="H38" s="10">
        <f t="shared" si="2"/>
        <v>0.46164430684554514</v>
      </c>
      <c r="I38" s="22" t="s">
        <v>161</v>
      </c>
    </row>
    <row r="39" spans="1:9" ht="54">
      <c r="A39" s="17" t="s">
        <v>114</v>
      </c>
      <c r="B39" s="4" t="s">
        <v>25</v>
      </c>
      <c r="C39" s="8">
        <v>6770</v>
      </c>
      <c r="D39" s="8">
        <v>10910</v>
      </c>
      <c r="E39" s="9">
        <v>11870.8</v>
      </c>
      <c r="F39" s="9">
        <f t="shared" si="0"/>
        <v>960.7999999999993</v>
      </c>
      <c r="G39" s="9">
        <f t="shared" si="1"/>
        <v>5100.799999999999</v>
      </c>
      <c r="H39" s="10">
        <f t="shared" si="2"/>
        <v>0.7534416543574594</v>
      </c>
      <c r="I39" s="24"/>
    </row>
    <row r="40" spans="1:9" ht="72">
      <c r="A40" s="17" t="s">
        <v>115</v>
      </c>
      <c r="B40" s="4" t="s">
        <v>26</v>
      </c>
      <c r="C40" s="8">
        <v>625</v>
      </c>
      <c r="D40" s="8">
        <v>1275</v>
      </c>
      <c r="E40" s="9">
        <v>1277.1</v>
      </c>
      <c r="F40" s="9">
        <f t="shared" si="0"/>
        <v>2.099999999999909</v>
      </c>
      <c r="G40" s="9">
        <f t="shared" si="1"/>
        <v>652.0999999999999</v>
      </c>
      <c r="H40" s="10">
        <f t="shared" si="2"/>
        <v>1.0433599999999998</v>
      </c>
      <c r="I40" s="23"/>
    </row>
    <row r="41" spans="1:9" ht="90">
      <c r="A41" s="17" t="s">
        <v>116</v>
      </c>
      <c r="B41" s="4" t="s">
        <v>62</v>
      </c>
      <c r="C41" s="8"/>
      <c r="D41" s="8">
        <v>3070</v>
      </c>
      <c r="E41" s="9">
        <v>3398.7</v>
      </c>
      <c r="F41" s="9">
        <f t="shared" si="0"/>
        <v>328.6999999999998</v>
      </c>
      <c r="G41" s="9">
        <f t="shared" si="1"/>
        <v>3398.7</v>
      </c>
      <c r="H41" s="10">
        <f t="shared" si="2"/>
        <v>1</v>
      </c>
      <c r="I41" s="18" t="s">
        <v>162</v>
      </c>
    </row>
    <row r="42" spans="1:9" ht="72">
      <c r="A42" s="17" t="s">
        <v>117</v>
      </c>
      <c r="B42" s="4" t="s">
        <v>27</v>
      </c>
      <c r="C42" s="8">
        <v>20</v>
      </c>
      <c r="D42" s="8">
        <v>62</v>
      </c>
      <c r="E42" s="9">
        <v>82</v>
      </c>
      <c r="F42" s="9">
        <f t="shared" si="0"/>
        <v>20</v>
      </c>
      <c r="G42" s="9">
        <f t="shared" si="1"/>
        <v>62</v>
      </c>
      <c r="H42" s="10">
        <f t="shared" si="2"/>
        <v>3.0999999999999996</v>
      </c>
      <c r="I42" s="25" t="s">
        <v>172</v>
      </c>
    </row>
    <row r="43" spans="1:9" ht="72">
      <c r="A43" s="17" t="s">
        <v>118</v>
      </c>
      <c r="B43" s="4" t="s">
        <v>28</v>
      </c>
      <c r="C43" s="8">
        <v>12</v>
      </c>
      <c r="D43" s="8">
        <v>18</v>
      </c>
      <c r="E43" s="9">
        <v>20</v>
      </c>
      <c r="F43" s="9">
        <f t="shared" si="0"/>
        <v>2</v>
      </c>
      <c r="G43" s="9">
        <f t="shared" si="1"/>
        <v>8</v>
      </c>
      <c r="H43" s="10">
        <f t="shared" si="2"/>
        <v>0.6666666666666667</v>
      </c>
      <c r="I43" s="26"/>
    </row>
    <row r="44" spans="1:9" ht="72">
      <c r="A44" s="17" t="s">
        <v>119</v>
      </c>
      <c r="B44" s="4" t="s">
        <v>29</v>
      </c>
      <c r="C44" s="8">
        <v>40</v>
      </c>
      <c r="D44" s="8">
        <v>28.2</v>
      </c>
      <c r="E44" s="9">
        <v>28.2</v>
      </c>
      <c r="F44" s="9">
        <f t="shared" si="0"/>
        <v>0</v>
      </c>
      <c r="G44" s="9">
        <f t="shared" si="1"/>
        <v>-11.8</v>
      </c>
      <c r="H44" s="10">
        <f t="shared" si="2"/>
        <v>-0.29500000000000004</v>
      </c>
      <c r="I44" s="26"/>
    </row>
    <row r="45" spans="1:9" ht="72">
      <c r="A45" s="17" t="s">
        <v>120</v>
      </c>
      <c r="B45" s="4" t="s">
        <v>30</v>
      </c>
      <c r="C45" s="8">
        <v>10</v>
      </c>
      <c r="D45" s="8"/>
      <c r="E45" s="9"/>
      <c r="F45" s="9">
        <f t="shared" si="0"/>
        <v>0</v>
      </c>
      <c r="G45" s="9">
        <f t="shared" si="1"/>
        <v>-10</v>
      </c>
      <c r="H45" s="10">
        <f t="shared" si="2"/>
        <v>-1</v>
      </c>
      <c r="I45" s="26"/>
    </row>
    <row r="46" spans="1:9" ht="37.5" customHeight="1" hidden="1">
      <c r="A46" s="17" t="s">
        <v>121</v>
      </c>
      <c r="B46" s="4" t="s">
        <v>71</v>
      </c>
      <c r="C46" s="8"/>
      <c r="D46" s="8"/>
      <c r="E46" s="9"/>
      <c r="F46" s="9">
        <f t="shared" si="0"/>
        <v>0</v>
      </c>
      <c r="G46" s="9">
        <f t="shared" si="1"/>
        <v>0</v>
      </c>
      <c r="H46" s="10">
        <f t="shared" si="2"/>
        <v>1</v>
      </c>
      <c r="I46" s="26"/>
    </row>
    <row r="47" spans="1:9" ht="54">
      <c r="A47" s="17" t="s">
        <v>122</v>
      </c>
      <c r="B47" s="4" t="s">
        <v>31</v>
      </c>
      <c r="C47" s="8">
        <v>300</v>
      </c>
      <c r="D47" s="8">
        <v>280</v>
      </c>
      <c r="E47" s="9">
        <v>299.7</v>
      </c>
      <c r="F47" s="9">
        <f t="shared" si="0"/>
        <v>19.69999999999999</v>
      </c>
      <c r="G47" s="9">
        <f t="shared" si="1"/>
        <v>-0.30000000000001137</v>
      </c>
      <c r="H47" s="10">
        <f t="shared" si="2"/>
        <v>-0.0010000000000000009</v>
      </c>
      <c r="I47" s="26"/>
    </row>
    <row r="48" spans="1:9" ht="36">
      <c r="A48" s="17" t="s">
        <v>123</v>
      </c>
      <c r="B48" s="4" t="s">
        <v>32</v>
      </c>
      <c r="C48" s="8">
        <v>180</v>
      </c>
      <c r="D48" s="8">
        <v>209.5</v>
      </c>
      <c r="E48" s="9">
        <v>212.5</v>
      </c>
      <c r="F48" s="9">
        <f t="shared" si="0"/>
        <v>3</v>
      </c>
      <c r="G48" s="9">
        <f t="shared" si="1"/>
        <v>32.5</v>
      </c>
      <c r="H48" s="10">
        <f t="shared" si="2"/>
        <v>0.18055555555555558</v>
      </c>
      <c r="I48" s="26"/>
    </row>
    <row r="49" spans="1:9" ht="36">
      <c r="A49" s="17" t="s">
        <v>124</v>
      </c>
      <c r="B49" s="4" t="s">
        <v>33</v>
      </c>
      <c r="C49" s="8">
        <v>150</v>
      </c>
      <c r="D49" s="8">
        <v>741</v>
      </c>
      <c r="E49" s="9">
        <v>982.2</v>
      </c>
      <c r="F49" s="9">
        <f t="shared" si="0"/>
        <v>241.20000000000005</v>
      </c>
      <c r="G49" s="9">
        <f t="shared" si="1"/>
        <v>832.2</v>
      </c>
      <c r="H49" s="10">
        <f t="shared" si="2"/>
        <v>5.548</v>
      </c>
      <c r="I49" s="26"/>
    </row>
    <row r="50" spans="1:9" ht="72">
      <c r="A50" s="17" t="s">
        <v>125</v>
      </c>
      <c r="B50" s="4" t="s">
        <v>34</v>
      </c>
      <c r="C50" s="8">
        <v>10</v>
      </c>
      <c r="D50" s="8">
        <v>30</v>
      </c>
      <c r="E50" s="9">
        <v>30</v>
      </c>
      <c r="F50" s="9">
        <f t="shared" si="0"/>
        <v>0</v>
      </c>
      <c r="G50" s="9">
        <f t="shared" si="1"/>
        <v>20</v>
      </c>
      <c r="H50" s="10">
        <f t="shared" si="2"/>
        <v>2</v>
      </c>
      <c r="I50" s="26"/>
    </row>
    <row r="51" spans="1:9" ht="72">
      <c r="A51" s="17" t="s">
        <v>126</v>
      </c>
      <c r="B51" s="4" t="s">
        <v>35</v>
      </c>
      <c r="C51" s="8">
        <v>484</v>
      </c>
      <c r="D51" s="8">
        <v>22</v>
      </c>
      <c r="E51" s="9">
        <v>24.3</v>
      </c>
      <c r="F51" s="9">
        <f t="shared" si="0"/>
        <v>2.3000000000000007</v>
      </c>
      <c r="G51" s="9">
        <f t="shared" si="1"/>
        <v>-459.7</v>
      </c>
      <c r="H51" s="10">
        <f t="shared" si="2"/>
        <v>-0.949793388429752</v>
      </c>
      <c r="I51" s="26"/>
    </row>
    <row r="52" spans="1:9" ht="72">
      <c r="A52" s="17" t="s">
        <v>127</v>
      </c>
      <c r="B52" s="4" t="s">
        <v>56</v>
      </c>
      <c r="C52" s="8"/>
      <c r="D52" s="8">
        <v>224</v>
      </c>
      <c r="E52" s="9">
        <v>236.3</v>
      </c>
      <c r="F52" s="9">
        <f t="shared" si="0"/>
        <v>12.300000000000011</v>
      </c>
      <c r="G52" s="9">
        <f t="shared" si="1"/>
        <v>236.3</v>
      </c>
      <c r="H52" s="10">
        <f t="shared" si="2"/>
        <v>1</v>
      </c>
      <c r="I52" s="27"/>
    </row>
    <row r="53" spans="1:9" ht="54">
      <c r="A53" s="17" t="s">
        <v>128</v>
      </c>
      <c r="B53" s="4" t="s">
        <v>36</v>
      </c>
      <c r="C53" s="8">
        <v>1390</v>
      </c>
      <c r="D53" s="8">
        <v>10633</v>
      </c>
      <c r="E53" s="9">
        <v>10793.9</v>
      </c>
      <c r="F53" s="9">
        <f t="shared" si="0"/>
        <v>160.89999999999964</v>
      </c>
      <c r="G53" s="9">
        <f t="shared" si="1"/>
        <v>9403.9</v>
      </c>
      <c r="H53" s="10">
        <f t="shared" si="2"/>
        <v>6.765395683453237</v>
      </c>
      <c r="I53" s="18" t="s">
        <v>163</v>
      </c>
    </row>
    <row r="54" spans="1:9" ht="36">
      <c r="A54" s="17" t="s">
        <v>129</v>
      </c>
      <c r="B54" s="4" t="s">
        <v>57</v>
      </c>
      <c r="C54" s="8"/>
      <c r="D54" s="8">
        <v>0</v>
      </c>
      <c r="E54" s="9">
        <v>-0.3</v>
      </c>
      <c r="F54" s="9">
        <f t="shared" si="0"/>
        <v>-0.3</v>
      </c>
      <c r="G54" s="9">
        <f t="shared" si="1"/>
        <v>-0.3</v>
      </c>
      <c r="H54" s="10">
        <f t="shared" si="2"/>
        <v>1</v>
      </c>
      <c r="I54" s="18"/>
    </row>
    <row r="55" spans="1:9" ht="18">
      <c r="A55" s="17" t="s">
        <v>130</v>
      </c>
      <c r="B55" s="4" t="s">
        <v>37</v>
      </c>
      <c r="C55" s="8">
        <v>77</v>
      </c>
      <c r="D55" s="8">
        <v>52</v>
      </c>
      <c r="E55" s="9">
        <v>54.8</v>
      </c>
      <c r="F55" s="9">
        <f t="shared" si="0"/>
        <v>2.799999999999997</v>
      </c>
      <c r="G55" s="9">
        <f t="shared" si="1"/>
        <v>-22.200000000000003</v>
      </c>
      <c r="H55" s="10">
        <f t="shared" si="2"/>
        <v>-0.2883116883116883</v>
      </c>
      <c r="I55" s="18" t="s">
        <v>158</v>
      </c>
    </row>
    <row r="56" spans="1:9" ht="56.25" customHeight="1">
      <c r="A56" s="17" t="s">
        <v>131</v>
      </c>
      <c r="B56" s="4" t="s">
        <v>67</v>
      </c>
      <c r="C56" s="8">
        <v>1150.2</v>
      </c>
      <c r="D56" s="8">
        <v>5529</v>
      </c>
      <c r="E56" s="9">
        <v>5529</v>
      </c>
      <c r="F56" s="9">
        <f t="shared" si="0"/>
        <v>0</v>
      </c>
      <c r="G56" s="9">
        <f t="shared" si="1"/>
        <v>4378.8</v>
      </c>
      <c r="H56" s="10">
        <f t="shared" si="2"/>
        <v>3.8069900886802293</v>
      </c>
      <c r="I56" s="18" t="s">
        <v>164</v>
      </c>
    </row>
    <row r="57" spans="1:9" ht="54">
      <c r="A57" s="17" t="s">
        <v>132</v>
      </c>
      <c r="B57" s="4" t="s">
        <v>38</v>
      </c>
      <c r="C57" s="8">
        <v>1668.4</v>
      </c>
      <c r="D57" s="8">
        <v>3003.1</v>
      </c>
      <c r="E57" s="9">
        <v>2881.2</v>
      </c>
      <c r="F57" s="9">
        <f t="shared" si="0"/>
        <v>-121.90000000000009</v>
      </c>
      <c r="G57" s="9">
        <f t="shared" si="1"/>
        <v>1212.7999999999997</v>
      </c>
      <c r="H57" s="10">
        <f t="shared" si="2"/>
        <v>0.7269239990409972</v>
      </c>
      <c r="I57" s="18" t="s">
        <v>164</v>
      </c>
    </row>
    <row r="58" spans="1:9" ht="54">
      <c r="A58" s="17" t="s">
        <v>133</v>
      </c>
      <c r="B58" s="4" t="s">
        <v>39</v>
      </c>
      <c r="C58" s="12">
        <v>1642</v>
      </c>
      <c r="D58" s="12">
        <v>3643.6</v>
      </c>
      <c r="E58" s="12">
        <v>3643.6</v>
      </c>
      <c r="F58" s="9">
        <f t="shared" si="0"/>
        <v>0</v>
      </c>
      <c r="G58" s="9">
        <f t="shared" si="1"/>
        <v>2001.6</v>
      </c>
      <c r="H58" s="10">
        <f t="shared" si="2"/>
        <v>1.2190012180267966</v>
      </c>
      <c r="I58" s="18" t="s">
        <v>164</v>
      </c>
    </row>
    <row r="59" spans="1:9" ht="108">
      <c r="A59" s="17" t="s">
        <v>134</v>
      </c>
      <c r="B59" s="4" t="s">
        <v>68</v>
      </c>
      <c r="C59" s="12"/>
      <c r="D59" s="12">
        <v>103036.5</v>
      </c>
      <c r="E59" s="12">
        <v>13939.4</v>
      </c>
      <c r="F59" s="9">
        <f t="shared" si="0"/>
        <v>-89097.1</v>
      </c>
      <c r="G59" s="9">
        <f t="shared" si="1"/>
        <v>13939.4</v>
      </c>
      <c r="H59" s="10">
        <f t="shared" si="2"/>
        <v>1</v>
      </c>
      <c r="I59" s="18" t="s">
        <v>164</v>
      </c>
    </row>
    <row r="60" spans="1:9" ht="90">
      <c r="A60" s="17" t="s">
        <v>135</v>
      </c>
      <c r="B60" s="4" t="s">
        <v>69</v>
      </c>
      <c r="C60" s="12"/>
      <c r="D60" s="12">
        <v>8639.3</v>
      </c>
      <c r="E60" s="12">
        <v>8639.3</v>
      </c>
      <c r="F60" s="9">
        <f t="shared" si="0"/>
        <v>0</v>
      </c>
      <c r="G60" s="9">
        <f t="shared" si="1"/>
        <v>8639.3</v>
      </c>
      <c r="H60" s="10">
        <f t="shared" si="2"/>
        <v>1</v>
      </c>
      <c r="I60" s="18" t="s">
        <v>164</v>
      </c>
    </row>
    <row r="61" spans="1:9" ht="54">
      <c r="A61" s="17" t="s">
        <v>136</v>
      </c>
      <c r="B61" s="6" t="s">
        <v>40</v>
      </c>
      <c r="C61" s="12"/>
      <c r="D61" s="12">
        <v>2825</v>
      </c>
      <c r="E61" s="12">
        <v>2825</v>
      </c>
      <c r="F61" s="9">
        <f t="shared" si="0"/>
        <v>0</v>
      </c>
      <c r="G61" s="9">
        <f t="shared" si="1"/>
        <v>2825</v>
      </c>
      <c r="H61" s="10">
        <f t="shared" si="2"/>
        <v>1</v>
      </c>
      <c r="I61" s="18" t="s">
        <v>164</v>
      </c>
    </row>
    <row r="62" spans="1:9" ht="54">
      <c r="A62" s="17" t="s">
        <v>137</v>
      </c>
      <c r="B62" s="4" t="s">
        <v>41</v>
      </c>
      <c r="C62" s="12">
        <v>6720.8</v>
      </c>
      <c r="D62" s="12">
        <v>19648.8</v>
      </c>
      <c r="E62" s="12">
        <v>17032.3</v>
      </c>
      <c r="F62" s="9">
        <f t="shared" si="0"/>
        <v>-2616.5</v>
      </c>
      <c r="G62" s="9">
        <f t="shared" si="1"/>
        <v>10311.5</v>
      </c>
      <c r="H62" s="10">
        <f t="shared" si="2"/>
        <v>1.534266753957862</v>
      </c>
      <c r="I62" s="18" t="s">
        <v>164</v>
      </c>
    </row>
    <row r="63" spans="1:9" ht="54">
      <c r="A63" s="17" t="s">
        <v>138</v>
      </c>
      <c r="B63" s="4" t="s">
        <v>42</v>
      </c>
      <c r="C63" s="12">
        <v>4155</v>
      </c>
      <c r="D63" s="12">
        <v>3499.9</v>
      </c>
      <c r="E63" s="12">
        <v>3499.9</v>
      </c>
      <c r="F63" s="9">
        <f t="shared" si="0"/>
        <v>0</v>
      </c>
      <c r="G63" s="9">
        <f t="shared" si="1"/>
        <v>-655.0999999999999</v>
      </c>
      <c r="H63" s="10">
        <f t="shared" si="2"/>
        <v>-0.1576654632972322</v>
      </c>
      <c r="I63" s="18" t="s">
        <v>164</v>
      </c>
    </row>
    <row r="64" spans="1:9" ht="54">
      <c r="A64" s="17" t="s">
        <v>139</v>
      </c>
      <c r="B64" s="4" t="s">
        <v>43</v>
      </c>
      <c r="C64" s="12">
        <v>21.2</v>
      </c>
      <c r="D64" s="12">
        <v>21.2</v>
      </c>
      <c r="E64" s="12"/>
      <c r="F64" s="9">
        <f t="shared" si="0"/>
        <v>-21.2</v>
      </c>
      <c r="G64" s="9">
        <f t="shared" si="1"/>
        <v>-21.2</v>
      </c>
      <c r="H64" s="10">
        <f t="shared" si="2"/>
        <v>-1</v>
      </c>
      <c r="I64" s="18" t="s">
        <v>164</v>
      </c>
    </row>
    <row r="65" spans="1:9" ht="36">
      <c r="A65" s="17" t="s">
        <v>140</v>
      </c>
      <c r="B65" s="4" t="s">
        <v>44</v>
      </c>
      <c r="C65" s="12">
        <v>322065.6</v>
      </c>
      <c r="D65" s="12">
        <v>324652.9</v>
      </c>
      <c r="E65" s="12">
        <v>324448.7</v>
      </c>
      <c r="F65" s="9">
        <f t="shared" si="0"/>
        <v>-204.20000000001164</v>
      </c>
      <c r="G65" s="9">
        <f t="shared" si="1"/>
        <v>2383.100000000035</v>
      </c>
      <c r="H65" s="10">
        <f t="shared" si="2"/>
        <v>0.007399424216681494</v>
      </c>
      <c r="I65" s="18"/>
    </row>
    <row r="66" spans="1:9" ht="108">
      <c r="A66" s="17" t="s">
        <v>141</v>
      </c>
      <c r="B66" s="4" t="s">
        <v>45</v>
      </c>
      <c r="C66" s="12">
        <v>8914.5</v>
      </c>
      <c r="D66" s="12">
        <v>5094</v>
      </c>
      <c r="E66" s="12">
        <v>5094</v>
      </c>
      <c r="F66" s="9">
        <f t="shared" si="0"/>
        <v>0</v>
      </c>
      <c r="G66" s="9">
        <f t="shared" si="1"/>
        <v>-3820.5</v>
      </c>
      <c r="H66" s="10">
        <f t="shared" si="2"/>
        <v>-0.4285714285714286</v>
      </c>
      <c r="I66" s="18" t="s">
        <v>164</v>
      </c>
    </row>
    <row r="67" spans="1:9" ht="90">
      <c r="A67" s="17" t="s">
        <v>142</v>
      </c>
      <c r="B67" s="4" t="s">
        <v>46</v>
      </c>
      <c r="C67" s="12">
        <v>1273.5</v>
      </c>
      <c r="D67" s="12">
        <v>1273.5</v>
      </c>
      <c r="E67" s="12">
        <v>1273.5</v>
      </c>
      <c r="F67" s="9">
        <f aca="true" t="shared" si="3" ref="F67:F74">E67-D67</f>
        <v>0</v>
      </c>
      <c r="G67" s="9">
        <f aca="true" t="shared" si="4" ref="G67:G74">E67-C67</f>
        <v>0</v>
      </c>
      <c r="H67" s="10">
        <f t="shared" si="2"/>
        <v>0</v>
      </c>
      <c r="I67" s="18"/>
    </row>
    <row r="68" spans="1:9" ht="54">
      <c r="A68" s="17" t="s">
        <v>143</v>
      </c>
      <c r="B68" s="4" t="s">
        <v>47</v>
      </c>
      <c r="C68" s="12"/>
      <c r="D68" s="12">
        <v>3638.7</v>
      </c>
      <c r="E68" s="12">
        <v>3464.7</v>
      </c>
      <c r="F68" s="9">
        <f t="shared" si="3"/>
        <v>-174</v>
      </c>
      <c r="G68" s="9">
        <f t="shared" si="4"/>
        <v>3464.7</v>
      </c>
      <c r="H68" s="10">
        <f t="shared" si="2"/>
        <v>1</v>
      </c>
      <c r="I68" s="18" t="s">
        <v>164</v>
      </c>
    </row>
    <row r="69" spans="1:9" ht="72">
      <c r="A69" s="17" t="s">
        <v>144</v>
      </c>
      <c r="B69" s="4" t="s">
        <v>48</v>
      </c>
      <c r="C69" s="12">
        <v>7529.3</v>
      </c>
      <c r="D69" s="12">
        <v>7532.3</v>
      </c>
      <c r="E69" s="12">
        <v>6945.3</v>
      </c>
      <c r="F69" s="9">
        <f t="shared" si="3"/>
        <v>-587</v>
      </c>
      <c r="G69" s="9">
        <f t="shared" si="4"/>
        <v>-584</v>
      </c>
      <c r="H69" s="10">
        <f aca="true" t="shared" si="5" ref="H69:H74">IF(C69&gt;0,E69/C69-1,1)</f>
        <v>-0.07756365133544951</v>
      </c>
      <c r="I69" s="18"/>
    </row>
    <row r="70" spans="1:9" ht="54">
      <c r="A70" s="17" t="s">
        <v>145</v>
      </c>
      <c r="B70" s="5" t="s">
        <v>49</v>
      </c>
      <c r="C70" s="12"/>
      <c r="D70" s="12">
        <v>12.8</v>
      </c>
      <c r="E70" s="12">
        <v>12.8</v>
      </c>
      <c r="F70" s="9">
        <f t="shared" si="3"/>
        <v>0</v>
      </c>
      <c r="G70" s="9">
        <f t="shared" si="4"/>
        <v>12.8</v>
      </c>
      <c r="H70" s="10">
        <f t="shared" si="5"/>
        <v>1</v>
      </c>
      <c r="I70" s="18" t="s">
        <v>164</v>
      </c>
    </row>
    <row r="71" spans="1:9" ht="54">
      <c r="A71" s="17" t="s">
        <v>146</v>
      </c>
      <c r="B71" s="4" t="s">
        <v>50</v>
      </c>
      <c r="C71" s="12"/>
      <c r="D71" s="12">
        <v>193.2</v>
      </c>
      <c r="E71" s="12">
        <v>193.2</v>
      </c>
      <c r="F71" s="9">
        <f t="shared" si="3"/>
        <v>0</v>
      </c>
      <c r="G71" s="9">
        <f t="shared" si="4"/>
        <v>193.2</v>
      </c>
      <c r="H71" s="10">
        <f t="shared" si="5"/>
        <v>1</v>
      </c>
      <c r="I71" s="18" t="s">
        <v>158</v>
      </c>
    </row>
    <row r="72" spans="1:9" ht="72">
      <c r="A72" s="17" t="s">
        <v>147</v>
      </c>
      <c r="B72" s="4" t="s">
        <v>63</v>
      </c>
      <c r="C72" s="12"/>
      <c r="D72" s="12">
        <v>0</v>
      </c>
      <c r="E72" s="12">
        <v>66</v>
      </c>
      <c r="F72" s="9">
        <f t="shared" si="3"/>
        <v>66</v>
      </c>
      <c r="G72" s="9">
        <f t="shared" si="4"/>
        <v>66</v>
      </c>
      <c r="H72" s="10">
        <f t="shared" si="5"/>
        <v>1</v>
      </c>
      <c r="I72" s="18" t="s">
        <v>158</v>
      </c>
    </row>
    <row r="73" spans="1:9" ht="54">
      <c r="A73" s="17" t="s">
        <v>148</v>
      </c>
      <c r="B73" s="4" t="s">
        <v>58</v>
      </c>
      <c r="C73" s="12"/>
      <c r="D73" s="12">
        <v>0</v>
      </c>
      <c r="E73" s="12">
        <v>-1270.1</v>
      </c>
      <c r="F73" s="9">
        <f t="shared" si="3"/>
        <v>-1270.1</v>
      </c>
      <c r="G73" s="9">
        <f t="shared" si="4"/>
        <v>-1270.1</v>
      </c>
      <c r="H73" s="10">
        <f t="shared" si="5"/>
        <v>1</v>
      </c>
      <c r="I73" s="18" t="s">
        <v>165</v>
      </c>
    </row>
    <row r="74" spans="1:9" ht="18">
      <c r="A74" s="20" t="s">
        <v>51</v>
      </c>
      <c r="B74" s="21"/>
      <c r="C74" s="13">
        <f>SUM(C5:C73)</f>
        <v>695226.5</v>
      </c>
      <c r="D74" s="13">
        <f>SUM(D5:D73)</f>
        <v>878492.2999999999</v>
      </c>
      <c r="E74" s="13">
        <f>SUM(E5:E73)</f>
        <v>804830.7999999998</v>
      </c>
      <c r="F74" s="13">
        <f t="shared" si="3"/>
        <v>-73661.50000000012</v>
      </c>
      <c r="G74" s="13">
        <f t="shared" si="4"/>
        <v>109604.29999999981</v>
      </c>
      <c r="H74" s="15">
        <f t="shared" si="5"/>
        <v>0.1576526498917976</v>
      </c>
      <c r="I74" s="13"/>
    </row>
  </sheetData>
  <sheetProtection/>
  <mergeCells count="8">
    <mergeCell ref="B2:H2"/>
    <mergeCell ref="A74:B74"/>
    <mergeCell ref="I5:I6"/>
    <mergeCell ref="I9:I12"/>
    <mergeCell ref="I13:I17"/>
    <mergeCell ref="I32:I35"/>
    <mergeCell ref="I38:I40"/>
    <mergeCell ref="I42:I52"/>
  </mergeCells>
  <printOptions/>
  <pageMargins left="0.7086614173228347" right="0.7086614173228347" top="0.7480314960629921" bottom="0.7480314960629921" header="0.31496062992125984" footer="0.31496062992125984"/>
  <pageSetup fitToHeight="5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PNU</cp:lastModifiedBy>
  <cp:lastPrinted>2017-06-26T13:21:37Z</cp:lastPrinted>
  <dcterms:created xsi:type="dcterms:W3CDTF">2010-12-20T06:56:33Z</dcterms:created>
  <dcterms:modified xsi:type="dcterms:W3CDTF">2017-06-27T11:51:38Z</dcterms:modified>
  <cp:category/>
  <cp:version/>
  <cp:contentType/>
  <cp:contentStatus/>
</cp:coreProperties>
</file>