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ограммы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H50" i="1"/>
  <c r="H51" i="1"/>
  <c r="F51" i="1"/>
  <c r="G51" i="1"/>
  <c r="E44" i="1"/>
  <c r="E34" i="1"/>
  <c r="F37" i="1"/>
  <c r="G37" i="1"/>
  <c r="H37" i="1"/>
  <c r="E28" i="1"/>
  <c r="F32" i="1"/>
  <c r="G32" i="1"/>
  <c r="H32" i="1"/>
  <c r="E7" i="1"/>
  <c r="E52" i="1" s="1"/>
  <c r="F13" i="1"/>
  <c r="G13" i="1"/>
  <c r="H13" i="1"/>
  <c r="D52" i="1"/>
  <c r="D44" i="1"/>
  <c r="D34" i="1"/>
  <c r="D28" i="1"/>
  <c r="D7" i="1"/>
  <c r="C52" i="1"/>
  <c r="C44" i="1"/>
  <c r="C34" i="1"/>
  <c r="C28" i="1"/>
  <c r="C7" i="1"/>
  <c r="F50" i="1" l="1"/>
  <c r="F49" i="1"/>
  <c r="F48" i="1"/>
  <c r="F46" i="1"/>
  <c r="F45" i="1"/>
  <c r="F42" i="1"/>
  <c r="F41" i="1"/>
  <c r="F40" i="1"/>
  <c r="F38" i="1"/>
  <c r="F36" i="1"/>
  <c r="F35" i="1"/>
  <c r="F33" i="1"/>
  <c r="F31" i="1"/>
  <c r="F30" i="1"/>
  <c r="F29" i="1"/>
  <c r="F27" i="1"/>
  <c r="F26" i="1"/>
  <c r="F25" i="1"/>
  <c r="F23" i="1"/>
  <c r="F22" i="1"/>
  <c r="F21" i="1"/>
  <c r="F19" i="1"/>
  <c r="F18" i="1"/>
  <c r="F17" i="1"/>
  <c r="F15" i="1"/>
  <c r="F12" i="1"/>
  <c r="F11" i="1"/>
  <c r="F10" i="1"/>
  <c r="F9" i="1"/>
  <c r="F8" i="1"/>
  <c r="F6" i="1"/>
  <c r="G50" i="1"/>
  <c r="E24" i="1"/>
  <c r="D24" i="1"/>
  <c r="C24" i="1"/>
  <c r="G27" i="1"/>
  <c r="H27" i="1" s="1"/>
  <c r="G19" i="1"/>
  <c r="H19" i="1" s="1"/>
  <c r="G8" i="1"/>
  <c r="H8" i="1" s="1"/>
  <c r="G48" i="1"/>
  <c r="H48" i="1" s="1"/>
  <c r="G49" i="1"/>
  <c r="H49" i="1" s="1"/>
  <c r="D47" i="1"/>
  <c r="E47" i="1"/>
  <c r="C47" i="1"/>
  <c r="D39" i="1"/>
  <c r="E39" i="1"/>
  <c r="C39" i="1"/>
  <c r="D20" i="1"/>
  <c r="E20" i="1"/>
  <c r="D16" i="1"/>
  <c r="E16" i="1"/>
  <c r="C20" i="1"/>
  <c r="C16" i="1"/>
  <c r="F47" i="1" l="1"/>
  <c r="F44" i="1"/>
  <c r="F24" i="1"/>
  <c r="F14" i="1"/>
  <c r="F34" i="1"/>
  <c r="F16" i="1"/>
  <c r="F20" i="1"/>
  <c r="F43" i="1"/>
  <c r="F39" i="1"/>
  <c r="F28" i="1"/>
  <c r="F7" i="1"/>
  <c r="G47" i="1"/>
  <c r="H47" i="1" s="1"/>
  <c r="F52" i="1" l="1"/>
  <c r="G52" i="1"/>
  <c r="H52" i="1" s="1"/>
  <c r="G46" i="1"/>
  <c r="H46" i="1" s="1"/>
  <c r="G45" i="1"/>
  <c r="H45" i="1" s="1"/>
  <c r="G44" i="1"/>
  <c r="H44" i="1" s="1"/>
  <c r="G33" i="1" l="1"/>
  <c r="H33" i="1" s="1"/>
  <c r="G7" i="1"/>
  <c r="H7" i="1" s="1"/>
  <c r="G16" i="1"/>
  <c r="H16" i="1" s="1"/>
  <c r="G38" i="1"/>
  <c r="H38" i="1" s="1"/>
  <c r="G6" i="1"/>
  <c r="H6" i="1" s="1"/>
  <c r="G9" i="1"/>
  <c r="H9" i="1" s="1"/>
  <c r="G10" i="1"/>
  <c r="H10" i="1" s="1"/>
  <c r="G11" i="1"/>
  <c r="H11" i="1" s="1"/>
  <c r="G12" i="1"/>
  <c r="H12" i="1" s="1"/>
  <c r="G14" i="1"/>
  <c r="H14" i="1" s="1"/>
  <c r="G15" i="1"/>
  <c r="H15" i="1" s="1"/>
  <c r="G17" i="1"/>
  <c r="H17" i="1" s="1"/>
  <c r="G18" i="1"/>
  <c r="H18" i="1" s="1"/>
  <c r="G21" i="1"/>
  <c r="H21" i="1" s="1"/>
  <c r="G22" i="1"/>
  <c r="G23" i="1"/>
  <c r="H23" i="1" s="1"/>
  <c r="G24" i="1"/>
  <c r="H24" i="1" s="1"/>
  <c r="G25" i="1"/>
  <c r="H25" i="1" s="1"/>
  <c r="G26" i="1"/>
  <c r="H26" i="1" s="1"/>
  <c r="G28" i="1"/>
  <c r="H28" i="1" s="1"/>
  <c r="G29" i="1"/>
  <c r="H29" i="1" s="1"/>
  <c r="G30" i="1"/>
  <c r="H30" i="1" s="1"/>
  <c r="G31" i="1"/>
  <c r="H31" i="1" s="1"/>
  <c r="G34" i="1"/>
  <c r="H34" i="1" s="1"/>
  <c r="G35" i="1"/>
  <c r="H35" i="1" s="1"/>
  <c r="G36" i="1"/>
  <c r="H36" i="1" s="1"/>
  <c r="G39" i="1"/>
  <c r="H39" i="1" s="1"/>
  <c r="G40" i="1"/>
  <c r="H40" i="1" s="1"/>
  <c r="G41" i="1"/>
  <c r="H41" i="1" s="1"/>
  <c r="G42" i="1"/>
  <c r="H42" i="1" s="1"/>
  <c r="G43" i="1"/>
  <c r="H43" i="1" s="1"/>
  <c r="G20" i="1" l="1"/>
  <c r="H20" i="1" s="1"/>
</calcChain>
</file>

<file path=xl/sharedStrings.xml><?xml version="1.0" encoding="utf-8"?>
<sst xmlns="http://schemas.openxmlformats.org/spreadsheetml/2006/main" count="115" uniqueCount="114">
  <si>
    <t xml:space="preserve">Наименование </t>
  </si>
  <si>
    <t>КЦСР</t>
  </si>
  <si>
    <t>Итого</t>
  </si>
  <si>
    <t>Отклонение фактического исполнения от окончательной редакции решения о бюджете (тыс. руб.)</t>
  </si>
  <si>
    <t>Отклонение фактического исполнения от первоночальной редакции решения о бюджете (тыс. руб.)</t>
  </si>
  <si>
    <t>Пояснения причин отклонения на 10% и более от первоночального решения</t>
  </si>
  <si>
    <t>% отклонений (+ рост; - снижение)</t>
  </si>
  <si>
    <t>Подпрограмма "Снижение административных барьеров, повышение качества и доступности муниципальных услуг,  в том числе на базе многофункционального центра организации предоставления государственных и муниципальных услуг"</t>
  </si>
  <si>
    <t>Муниципальная программа по переселению граждан из аварийного жилищного фонда, расположенного на территории Череповецкого муниципального района на 2019-2025 годы</t>
  </si>
  <si>
    <t>Исполнение муниципальных программ, финансируемых из бюджета Череповецкого муниципального района за  2021 год</t>
  </si>
  <si>
    <t>Утверждено в первоночальной редакции решения о бюджете на 2021 год (от 10.12.2020 № 180) (тыс.руб.)</t>
  </si>
  <si>
    <t>Утверждено в окончательной редакции решения о бюджете на 2021 год (от 22.12.2021 № 267) (тыс.руб.)</t>
  </si>
  <si>
    <t>Фактически исполнено за 2021 год (тыс.руб.)</t>
  </si>
  <si>
    <t>Муниципальная программа "Развитие агропромышленного комплекса Череповецкого муниципального района на 2020-2025 годы"</t>
  </si>
  <si>
    <t>30 0 00 00000</t>
  </si>
  <si>
    <t>Муниципальная программа "Развитие системы образования Череповецкого муниципального района на 2020-2025 годы"</t>
  </si>
  <si>
    <t>31 0 00 00000</t>
  </si>
  <si>
    <t>Подпрограмма "Развитие общего образования на 2020-2025 годы"</t>
  </si>
  <si>
    <t>31 1 00 00000</t>
  </si>
  <si>
    <t>Подпрограмма "Развитие дошкольного образования на 2020-2025 годы"</t>
  </si>
  <si>
    <t>31 2 00 00000</t>
  </si>
  <si>
    <t>Подпрограмма "Развитие дополнительного образования на 2020-2025 годы"</t>
  </si>
  <si>
    <t>31 3 00 00000</t>
  </si>
  <si>
    <t>Подпрограмма "Одаренные дети на 2020-2025 годы"</t>
  </si>
  <si>
    <t>31 4 00 00000</t>
  </si>
  <si>
    <t>Подпрограмма "Обеспечение реализации муниципальной программы "Развитие системы образования Череповецкого муниципального района на 2020-2025 годы"</t>
  </si>
  <si>
    <t>31 5 00 00000</t>
  </si>
  <si>
    <t>Подпрограмма "Поддержка социально ориентированных некоммерческих организаций на 2020-2025 годы"</t>
  </si>
  <si>
    <t>31 6 00 00000</t>
  </si>
  <si>
    <t>Муниципальная программа "Сохранение и развитие культурного потенциала Череповецкого муниципального района на 2020-2025 годы"</t>
  </si>
  <si>
    <t>32 0 00 00000</t>
  </si>
  <si>
    <t>Муниципальная программа "Развитие молодежной политики Череповецкого муниципального района на 2020-2025 годы"</t>
  </si>
  <si>
    <t>33 0 00 00000</t>
  </si>
  <si>
    <t>Муниципальная программа "Развитие физической культуры и спорта Череповецкого муниципального района на 2020-2025 годы"</t>
  </si>
  <si>
    <t>34 0 00 00000</t>
  </si>
  <si>
    <t>Подпрограмма "Физическая культура и массовый спорт на 2020-2025 годы"</t>
  </si>
  <si>
    <t>34 1 00 00000</t>
  </si>
  <si>
    <t>Подпрограмма "Обеспечение реализации муниципальной программы "Развитие физической культуры и спорта Череповецкого муниципального района на 2020-2025 годы"</t>
  </si>
  <si>
    <t>34 2 00 00000</t>
  </si>
  <si>
    <t>Муниципальная программа "Обеспечение жильем молодых семей в Череповецком муниципальном районе на 2020-2025 годы"</t>
  </si>
  <si>
    <t>35 0 00 00000</t>
  </si>
  <si>
    <t>Муниципальная программа "Комплексное развитие систем коммунальной инфраструктуры и энергосбережение в Череповецком муниципальном районе на 2020-2025 годы"</t>
  </si>
  <si>
    <t>36 0 00 00000</t>
  </si>
  <si>
    <t>Подпрограмма "Комплексное развитие систем коммунальной инфраструктуры на 2020-2025 годы"</t>
  </si>
  <si>
    <t>36 1 00 00000</t>
  </si>
  <si>
    <t>Подпрограмма "Энергосбережение на территории Череповецкого иуниципального района на 2020-2025 годы"</t>
  </si>
  <si>
    <t>36 2 00 00000</t>
  </si>
  <si>
    <t>Муниципальная программа "Развитие и совершенствование сети автомобильных дорог и искусственных сооружений общего пользования муниципального значения Череповецкого муниципального района на 2020-2025 годы"</t>
  </si>
  <si>
    <t>37 0 00 00000</t>
  </si>
  <si>
    <t>Муниципальная программа "Совершенствование муниципального управления в Череповецком муниципальном районе на 2020-2025 годы"</t>
  </si>
  <si>
    <t>38 0 00 00000</t>
  </si>
  <si>
    <t>Подпрограмма "Совершенствование системы муниципальной службы в Череповецком муниципальном районе"</t>
  </si>
  <si>
    <t>38 1 00 00000</t>
  </si>
  <si>
    <t>Подпрограмма "Обеспечение защиты прав и законных интересов граждан, общества от угроз, связанных с коррупцией"</t>
  </si>
  <si>
    <t>38 2 00 00000</t>
  </si>
  <si>
    <t>38 3 00 00000</t>
  </si>
  <si>
    <t>Муниципальная программа "Обеспечение законности, правопорядка и общественной безопасности в Череповецком муниципальном районе на 2020-2025 годы"</t>
  </si>
  <si>
    <t>39 0 00 00000</t>
  </si>
  <si>
    <t>Подпрограмма "Профилактика преступлений и иных правонарушений на 2020 - 2025 годы"</t>
  </si>
  <si>
    <t>39 1 00 00000</t>
  </si>
  <si>
    <t>Подпрограмма "Повышение безопасности дорожного движения на 2020 - 2025 годы"</t>
  </si>
  <si>
    <t>39 2 00 00000</t>
  </si>
  <si>
    <t>Подпрограмма "Профилактика алкоголизма и наркомании на 2020 - 2025 годы"</t>
  </si>
  <si>
    <t>39 3 00 00000</t>
  </si>
  <si>
    <t>Программа "Предупреждение и ликвидация чрезвычайных ситуаций на 2020-2025 годы"</t>
  </si>
  <si>
    <t>39 4 00 00000</t>
  </si>
  <si>
    <t>Муниципальная программа "Охрана окружающей среды в Череповецком муниципальном районе на 2020-2025 годы"</t>
  </si>
  <si>
    <t>40 0 00 00000</t>
  </si>
  <si>
    <t>Муниципальная программа "Содействие развитию предпринимательства, туризма, инвестиций и торговли в Череповецком муниципальном районе на 2020-2025 годы"</t>
  </si>
  <si>
    <t>41 0 00 00000</t>
  </si>
  <si>
    <t>Подпрограмма "Содействие развитию малого и среднего предпринимательства в Череповецком муниципальном районе на 2020-2025 годы"</t>
  </si>
  <si>
    <t>41 1 00 00000</t>
  </si>
  <si>
    <t>Подпрограмма "Содействие развитию туризма в Череповецком муниципальном районе на 2020-2025 годы"</t>
  </si>
  <si>
    <t>41 2 00 00000</t>
  </si>
  <si>
    <t>Подпрограмма "Содействие развитию инвестиций в Череповецком муниципальном районе на 2020-2025 годы"</t>
  </si>
  <si>
    <t>41 3 00 00000</t>
  </si>
  <si>
    <t>Подпрограмма "Содействие развитию торговли в Череповецком муниципальном районе на 2020-2025 годы"</t>
  </si>
  <si>
    <t>41 4 00 00000</t>
  </si>
  <si>
    <t>Муниципальная программа "Совершенствование управления муниципальным имуществом и земельными ресурсами Череповецкого муниципального района на 2020-2025 годы"</t>
  </si>
  <si>
    <t>Подпрограмма" Управление муниципальным имуществом и земельными ресурсами Череповецкого муниципального района на 2020-2025 годы"</t>
  </si>
  <si>
    <t>42 0 00 00000</t>
  </si>
  <si>
    <t>42 1 00 00000</t>
  </si>
  <si>
    <t>Подпрограмма "Обеспечение реализации муниципальной программы "Совершенствование управления муниципальным имуществом и земельными ресурсами Череповецкого муниципального района на 2020-2025 годы"</t>
  </si>
  <si>
    <t>42 2 00 00000</t>
  </si>
  <si>
    <t>Муниципальная программа "Градостроительная политика Череповецкого муниципального района на 2020-2025 годы"</t>
  </si>
  <si>
    <t>43 0 00 00000</t>
  </si>
  <si>
    <t>Муниципальная программа "Управление муниципальными финансами Череповецкого муниципального района на 2020-2025 годы"</t>
  </si>
  <si>
    <t>44 0 00 00000</t>
  </si>
  <si>
    <t>Муниципальная программа "Обеспечение деятельности органов местного самоуправления и учреждений Череповецкого муниципального района на 2020-2025 годы"</t>
  </si>
  <si>
    <t>45 0 00 00000</t>
  </si>
  <si>
    <t>Подпрограмма "Развитие материально - технической базы и информационно-коммуникационной инфраструктуры органов местного самоуправления и учреждений Череповецкого муниципального района на 2020-2025 годы"</t>
  </si>
  <si>
    <t>45 1 00 00000</t>
  </si>
  <si>
    <t>Подпрограмма "Обеспечение эффективной деятельности МКУ "ЦКОД" на 2020-2025 годы"</t>
  </si>
  <si>
    <t>45 2 00 00000</t>
  </si>
  <si>
    <t>Муниципальная программа "Формирование современной городской среды в Череповецком муниципальном районе на 2020-2025 годы"</t>
  </si>
  <si>
    <t>46 0 00 00000</t>
  </si>
  <si>
    <t>Подпрограмма "Благоустройство дворовых территорий в Череповецком муниципальном районе на 2020-2025 годы"</t>
  </si>
  <si>
    <t>46 1 00 00000</t>
  </si>
  <si>
    <t>Подпрограмма "Благоустройство общественных территорий в Череповецком муниципальном районе на 2020-2025 годы"</t>
  </si>
  <si>
    <t>46 2 00 00000</t>
  </si>
  <si>
    <t>47 0 00 00000</t>
  </si>
  <si>
    <t>Муниципальная программа "Комплексное развитие сельских территорий Череповецкого муниципального района Вологодской области на 2020-2025 годы"</t>
  </si>
  <si>
    <t>48 0 00 00000</t>
  </si>
  <si>
    <t>Строительство детского сада п. Суда не закончено по причине нарушения сроков исполнения контракта подрядчиком</t>
  </si>
  <si>
    <t>1.На выполнение работ по разработке проектно-сметной документации на реконструкцию объектов централизованных систем водоснабжения Мероприятие не реализовано в связи с нарушением подрядчиком сроков исполнения контракта. 2. На разработку проектно-сметной документации на строительство газопроводных сетей Войново-Тоншалово Мероприятие не осуществлено в связи с нарушением сроков исполнения контракта подрядчиком и необходимостью разделения проектной документации на этапы. 3. Проектные и изыскательные работы в целях реконструкции объекта: "Водопроводный дюкер через р. Суда"  не выполнены в связи с нарушением сроков подрядчиком.</t>
  </si>
  <si>
    <t>Не исполнены контракты по УДС Климовское и по УДС Тоншаловское в связи с нарушением сроков исполнения контракта подрядчиком (ООО «Вектор»</t>
  </si>
  <si>
    <t>расходы на проведение аварийно-спасательных работ на воде и суше по фактической потребности.</t>
  </si>
  <si>
    <t>расходы на проведение маркшейдерской съемки с оценкой остаточной вместимости полигонов, оплату услуг по ликвидации навалов ТКО  по фактической потребности;</t>
  </si>
  <si>
    <t>экономия расходов на содержание специалистов, осуществляющих исполнение переданных гос. полномочий (администрирование)</t>
  </si>
  <si>
    <t>расходы на содержание муниципальной казны района , проведение оценки рыночной стоимости на здания, помещения, сооружения, проведение работ по ремонту объектов, находящихся в муниципальной собственности района, на выполнение кадастровых работ, комплексных кадастровых работ Экономия сложиласьпо результатам проведения конкурсных процедур.</t>
  </si>
  <si>
    <t>Финансирование мероприятий осуществлялось по фактической потребности.</t>
  </si>
  <si>
    <t>Окончательный расчет по строительству ФОК п.Тоншалово не выполнен, будет осуществлен в 2022 году</t>
  </si>
  <si>
    <t>Работы по разработке ПСД на строительство ФОКОТ в с.Шухободь и в с.Мякса не выполнены в связи с нарушением сроков подрядчиком</t>
  </si>
  <si>
    <t>Экономия по результатам конкурсных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</si>
</sst>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4" fillId="0" borderId="0" xfId="1" applyFont="1" applyAlignment="1">
      <alignment horizontal="center" wrapText="1"/>
    </xf>
    <xf numFmtId="2" fontId="4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/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2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65" fontId="5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3" borderId="0" xfId="0" applyFont="1" applyFill="1"/>
    <xf numFmtId="0" fontId="4" fillId="2" borderId="0" xfId="1" applyFont="1" applyFill="1" applyAlignment="1">
      <alignment horizontal="center" wrapText="1"/>
    </xf>
    <xf numFmtId="2" fontId="4" fillId="2" borderId="0" xfId="1" applyNumberFormat="1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0" xfId="0" applyFont="1" applyFill="1"/>
    <xf numFmtId="0" fontId="1" fillId="0" borderId="0" xfId="0" applyFont="1" applyAlignment="1"/>
    <xf numFmtId="0" fontId="3" fillId="0" borderId="0" xfId="1" applyFont="1" applyAlignment="1">
      <alignment horizontal="center" wrapText="1"/>
    </xf>
    <xf numFmtId="0" fontId="0" fillId="0" borderId="0" xfId="0" applyAlignment="1"/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 2 2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1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F64" sqref="F64"/>
    </sheetView>
  </sheetViews>
  <sheetFormatPr defaultColWidth="8.85546875" defaultRowHeight="15" x14ac:dyDescent="0.25"/>
  <cols>
    <col min="1" max="1" width="83.42578125" style="1" customWidth="1"/>
    <col min="2" max="2" width="16.42578125" style="30" customWidth="1"/>
    <col min="3" max="3" width="16.140625" style="38" customWidth="1"/>
    <col min="4" max="4" width="15" style="38" customWidth="1"/>
    <col min="5" max="5" width="13.7109375" style="37" customWidth="1"/>
    <col min="6" max="6" width="16" style="2" customWidth="1"/>
    <col min="7" max="7" width="13.5703125" style="2" customWidth="1"/>
    <col min="8" max="8" width="13.28515625" style="1" customWidth="1"/>
    <col min="9" max="9" width="71.7109375" style="24" customWidth="1"/>
    <col min="10" max="16384" width="8.85546875" style="1"/>
  </cols>
  <sheetData>
    <row r="1" spans="1:9" ht="27.6" customHeight="1" x14ac:dyDescent="0.25">
      <c r="A1" s="40" t="s">
        <v>9</v>
      </c>
      <c r="B1" s="40"/>
      <c r="C1" s="40"/>
      <c r="D1" s="40"/>
      <c r="E1" s="40"/>
      <c r="F1" s="41"/>
      <c r="G1" s="41"/>
      <c r="H1" s="41"/>
      <c r="I1" s="41"/>
    </row>
    <row r="2" spans="1:9" x14ac:dyDescent="0.25">
      <c r="A2" s="40"/>
      <c r="B2" s="40"/>
      <c r="C2" s="40"/>
      <c r="D2" s="40"/>
      <c r="E2" s="40"/>
      <c r="F2" s="41"/>
      <c r="G2" s="41"/>
      <c r="H2" s="41"/>
      <c r="I2" s="41"/>
    </row>
    <row r="3" spans="1:9" x14ac:dyDescent="0.25">
      <c r="A3" s="3"/>
      <c r="B3" s="49"/>
      <c r="C3" s="31"/>
      <c r="D3" s="31"/>
      <c r="E3" s="32"/>
      <c r="F3" s="4"/>
      <c r="G3" s="4"/>
    </row>
    <row r="4" spans="1:9" ht="159.6" customHeight="1" x14ac:dyDescent="0.25">
      <c r="A4" s="14" t="s">
        <v>0</v>
      </c>
      <c r="B4" s="50" t="s">
        <v>1</v>
      </c>
      <c r="C4" s="33" t="s">
        <v>10</v>
      </c>
      <c r="D4" s="33" t="s">
        <v>11</v>
      </c>
      <c r="E4" s="34" t="s">
        <v>12</v>
      </c>
      <c r="F4" s="16" t="s">
        <v>3</v>
      </c>
      <c r="G4" s="16" t="s">
        <v>4</v>
      </c>
      <c r="H4" s="17" t="s">
        <v>6</v>
      </c>
      <c r="I4" s="15" t="s">
        <v>5</v>
      </c>
    </row>
    <row r="5" spans="1:9" ht="15.75" x14ac:dyDescent="0.25">
      <c r="A5" s="5">
        <v>1</v>
      </c>
      <c r="B5" s="51">
        <v>2</v>
      </c>
      <c r="C5" s="35">
        <v>3</v>
      </c>
      <c r="D5" s="35">
        <v>4</v>
      </c>
      <c r="E5" s="36">
        <v>5</v>
      </c>
      <c r="F5" s="6">
        <v>6</v>
      </c>
      <c r="G5" s="6">
        <v>7</v>
      </c>
      <c r="H5" s="12">
        <v>8</v>
      </c>
      <c r="I5" s="25">
        <v>9</v>
      </c>
    </row>
    <row r="6" spans="1:9" ht="49.5" x14ac:dyDescent="0.25">
      <c r="A6" s="7" t="s">
        <v>13</v>
      </c>
      <c r="B6" s="52" t="s">
        <v>14</v>
      </c>
      <c r="C6" s="18">
        <v>1000</v>
      </c>
      <c r="D6" s="19">
        <v>1000</v>
      </c>
      <c r="E6" s="19">
        <v>1000</v>
      </c>
      <c r="F6" s="8">
        <f t="shared" ref="F6:F51" si="0">E6-D6</f>
        <v>0</v>
      </c>
      <c r="G6" s="8">
        <f t="shared" ref="G6:G46" si="1">E6-C6</f>
        <v>0</v>
      </c>
      <c r="H6" s="26">
        <f t="shared" ref="H6:H52" si="2">G6/C6</f>
        <v>0</v>
      </c>
      <c r="I6" s="28"/>
    </row>
    <row r="7" spans="1:9" ht="33" x14ac:dyDescent="0.25">
      <c r="A7" s="7" t="s">
        <v>15</v>
      </c>
      <c r="B7" s="52" t="s">
        <v>16</v>
      </c>
      <c r="C7" s="18">
        <f>SUM(C8:C13)</f>
        <v>684422.8</v>
      </c>
      <c r="D7" s="18">
        <f>SUM(D8:D13)</f>
        <v>766062.6</v>
      </c>
      <c r="E7" s="18">
        <f>SUM(E8:E13)</f>
        <v>744695.2</v>
      </c>
      <c r="F7" s="8">
        <f t="shared" si="0"/>
        <v>-21367.400000000023</v>
      </c>
      <c r="G7" s="8">
        <f t="shared" si="1"/>
        <v>60272.399999999907</v>
      </c>
      <c r="H7" s="26">
        <f t="shared" si="2"/>
        <v>8.8063109528203773E-2</v>
      </c>
      <c r="I7" s="28"/>
    </row>
    <row r="8" spans="1:9" ht="32.450000000000003" customHeight="1" x14ac:dyDescent="0.25">
      <c r="A8" s="20" t="s">
        <v>17</v>
      </c>
      <c r="B8" s="53" t="s">
        <v>18</v>
      </c>
      <c r="C8" s="13">
        <v>403535.7</v>
      </c>
      <c r="D8" s="8">
        <v>409310.6</v>
      </c>
      <c r="E8" s="8">
        <v>409112.1</v>
      </c>
      <c r="F8" s="8">
        <f t="shared" si="0"/>
        <v>-198.5</v>
      </c>
      <c r="G8" s="8">
        <f t="shared" si="1"/>
        <v>5576.3999999999651</v>
      </c>
      <c r="H8" s="26">
        <f t="shared" si="2"/>
        <v>1.381885171497829E-2</v>
      </c>
      <c r="I8" s="28"/>
    </row>
    <row r="9" spans="1:9" ht="31.5" x14ac:dyDescent="0.25">
      <c r="A9" s="20" t="s">
        <v>19</v>
      </c>
      <c r="B9" s="53" t="s">
        <v>20</v>
      </c>
      <c r="C9" s="13">
        <v>222233.2</v>
      </c>
      <c r="D9" s="8">
        <v>296278.7</v>
      </c>
      <c r="E9" s="8">
        <v>275259.7</v>
      </c>
      <c r="F9" s="8">
        <f t="shared" si="0"/>
        <v>-21019</v>
      </c>
      <c r="G9" s="8">
        <f t="shared" si="1"/>
        <v>53026.5</v>
      </c>
      <c r="H9" s="26">
        <f t="shared" si="2"/>
        <v>0.2386074627913381</v>
      </c>
      <c r="I9" s="28" t="s">
        <v>103</v>
      </c>
    </row>
    <row r="10" spans="1:9" ht="33" x14ac:dyDescent="0.25">
      <c r="A10" s="20" t="s">
        <v>21</v>
      </c>
      <c r="B10" s="53" t="s">
        <v>22</v>
      </c>
      <c r="C10" s="13">
        <v>38514.5</v>
      </c>
      <c r="D10" s="8">
        <v>41896</v>
      </c>
      <c r="E10" s="8">
        <v>41757.599999999999</v>
      </c>
      <c r="F10" s="8">
        <f t="shared" si="0"/>
        <v>-138.40000000000146</v>
      </c>
      <c r="G10" s="8">
        <f t="shared" si="1"/>
        <v>3243.0999999999985</v>
      </c>
      <c r="H10" s="26">
        <f t="shared" si="2"/>
        <v>8.4204650196679137E-2</v>
      </c>
      <c r="I10" s="28"/>
    </row>
    <row r="11" spans="1:9" ht="16.5" x14ac:dyDescent="0.25">
      <c r="A11" s="20" t="s">
        <v>23</v>
      </c>
      <c r="B11" s="53" t="s">
        <v>24</v>
      </c>
      <c r="C11" s="13">
        <v>105</v>
      </c>
      <c r="D11" s="8">
        <v>105</v>
      </c>
      <c r="E11" s="8">
        <v>100</v>
      </c>
      <c r="F11" s="8">
        <f t="shared" si="0"/>
        <v>-5</v>
      </c>
      <c r="G11" s="8">
        <f t="shared" si="1"/>
        <v>-5</v>
      </c>
      <c r="H11" s="26">
        <f t="shared" si="2"/>
        <v>-4.7619047619047616E-2</v>
      </c>
      <c r="I11" s="28"/>
    </row>
    <row r="12" spans="1:9" ht="49.5" x14ac:dyDescent="0.25">
      <c r="A12" s="20" t="s">
        <v>25</v>
      </c>
      <c r="B12" s="53" t="s">
        <v>26</v>
      </c>
      <c r="C12" s="13">
        <v>19896.3</v>
      </c>
      <c r="D12" s="8">
        <v>18334.2</v>
      </c>
      <c r="E12" s="8">
        <v>18327.7</v>
      </c>
      <c r="F12" s="8">
        <f t="shared" si="0"/>
        <v>-6.5</v>
      </c>
      <c r="G12" s="8">
        <f t="shared" si="1"/>
        <v>-1568.5999999999985</v>
      </c>
      <c r="H12" s="26">
        <f t="shared" si="2"/>
        <v>-7.8838779069475159E-2</v>
      </c>
      <c r="I12" s="28"/>
    </row>
    <row r="13" spans="1:9" ht="33" x14ac:dyDescent="0.25">
      <c r="A13" s="20" t="s">
        <v>27</v>
      </c>
      <c r="B13" s="53" t="s">
        <v>28</v>
      </c>
      <c r="C13" s="13">
        <v>138.1</v>
      </c>
      <c r="D13" s="8">
        <v>138.1</v>
      </c>
      <c r="E13" s="8">
        <v>138.1</v>
      </c>
      <c r="F13" s="8">
        <f t="shared" si="0"/>
        <v>0</v>
      </c>
      <c r="G13" s="8">
        <f t="shared" si="1"/>
        <v>0</v>
      </c>
      <c r="H13" s="26">
        <f t="shared" si="2"/>
        <v>0</v>
      </c>
      <c r="I13" s="28"/>
    </row>
    <row r="14" spans="1:9" ht="36" customHeight="1" x14ac:dyDescent="0.25">
      <c r="A14" s="7" t="s">
        <v>29</v>
      </c>
      <c r="B14" s="52" t="s">
        <v>30</v>
      </c>
      <c r="C14" s="18">
        <v>42335</v>
      </c>
      <c r="D14" s="18">
        <v>45201.2</v>
      </c>
      <c r="E14" s="18">
        <v>44875.4</v>
      </c>
      <c r="F14" s="8">
        <f t="shared" si="0"/>
        <v>-325.79999999999563</v>
      </c>
      <c r="G14" s="8">
        <f t="shared" si="1"/>
        <v>2540.4000000000015</v>
      </c>
      <c r="H14" s="26">
        <f t="shared" si="2"/>
        <v>6.0007086335183688E-2</v>
      </c>
      <c r="I14" s="28"/>
    </row>
    <row r="15" spans="1:9" ht="33" x14ac:dyDescent="0.25">
      <c r="A15" s="7" t="s">
        <v>31</v>
      </c>
      <c r="B15" s="52" t="s">
        <v>32</v>
      </c>
      <c r="C15" s="18">
        <v>330</v>
      </c>
      <c r="D15" s="19">
        <v>340.5</v>
      </c>
      <c r="E15" s="19">
        <v>335.5</v>
      </c>
      <c r="F15" s="8">
        <f t="shared" si="0"/>
        <v>-5</v>
      </c>
      <c r="G15" s="8">
        <f t="shared" si="1"/>
        <v>5.5</v>
      </c>
      <c r="H15" s="26">
        <f t="shared" si="2"/>
        <v>1.6666666666666666E-2</v>
      </c>
      <c r="I15" s="28"/>
    </row>
    <row r="16" spans="1:9" ht="33" x14ac:dyDescent="0.25">
      <c r="A16" s="9" t="s">
        <v>33</v>
      </c>
      <c r="B16" s="52" t="s">
        <v>34</v>
      </c>
      <c r="C16" s="18">
        <f>C17+C18</f>
        <v>3845.5</v>
      </c>
      <c r="D16" s="18">
        <f t="shared" ref="D16:E16" si="3">D17+D18</f>
        <v>102475.5</v>
      </c>
      <c r="E16" s="18">
        <f t="shared" si="3"/>
        <v>89722.200000000012</v>
      </c>
      <c r="F16" s="8">
        <f t="shared" si="0"/>
        <v>-12753.299999999988</v>
      </c>
      <c r="G16" s="8">
        <f t="shared" si="1"/>
        <v>85876.700000000012</v>
      </c>
      <c r="H16" s="26">
        <f t="shared" si="2"/>
        <v>22.331738395527243</v>
      </c>
      <c r="I16" s="42" t="s">
        <v>111</v>
      </c>
    </row>
    <row r="17" spans="1:9" ht="45" customHeight="1" x14ac:dyDescent="0.25">
      <c r="A17" s="21" t="s">
        <v>35</v>
      </c>
      <c r="B17" s="53" t="s">
        <v>36</v>
      </c>
      <c r="C17" s="13">
        <v>1534.3</v>
      </c>
      <c r="D17" s="8">
        <v>99992.2</v>
      </c>
      <c r="E17" s="8">
        <v>87254.6</v>
      </c>
      <c r="F17" s="8">
        <f t="shared" si="0"/>
        <v>-12737.599999999991</v>
      </c>
      <c r="G17" s="8">
        <f t="shared" si="1"/>
        <v>85720.3</v>
      </c>
      <c r="H17" s="26">
        <f t="shared" si="2"/>
        <v>55.869321514697262</v>
      </c>
      <c r="I17" s="44"/>
    </row>
    <row r="18" spans="1:9" ht="49.5" x14ac:dyDescent="0.25">
      <c r="A18" s="21" t="s">
        <v>37</v>
      </c>
      <c r="B18" s="53" t="s">
        <v>38</v>
      </c>
      <c r="C18" s="13">
        <v>2311.1999999999998</v>
      </c>
      <c r="D18" s="8">
        <v>2483.3000000000002</v>
      </c>
      <c r="E18" s="8">
        <v>2467.6</v>
      </c>
      <c r="F18" s="8">
        <f t="shared" si="0"/>
        <v>-15.700000000000273</v>
      </c>
      <c r="G18" s="8">
        <f t="shared" si="1"/>
        <v>156.40000000000009</v>
      </c>
      <c r="H18" s="26">
        <f t="shared" si="2"/>
        <v>6.7670474212530335E-2</v>
      </c>
      <c r="I18" s="28"/>
    </row>
    <row r="19" spans="1:9" ht="39" customHeight="1" x14ac:dyDescent="0.25">
      <c r="A19" s="9" t="s">
        <v>39</v>
      </c>
      <c r="B19" s="52" t="s">
        <v>40</v>
      </c>
      <c r="C19" s="18">
        <v>1342.1</v>
      </c>
      <c r="D19" s="19">
        <v>684.2</v>
      </c>
      <c r="E19" s="19">
        <v>684.2</v>
      </c>
      <c r="F19" s="8">
        <f t="shared" si="0"/>
        <v>0</v>
      </c>
      <c r="G19" s="8">
        <f t="shared" ref="G19" si="4">E19-C19</f>
        <v>-657.89999999999986</v>
      </c>
      <c r="H19" s="26">
        <f t="shared" si="2"/>
        <v>-0.49020192236047977</v>
      </c>
      <c r="I19" s="29"/>
    </row>
    <row r="20" spans="1:9" ht="141.75" customHeight="1" x14ac:dyDescent="0.25">
      <c r="A20" s="10" t="s">
        <v>41</v>
      </c>
      <c r="B20" s="52" t="s">
        <v>42</v>
      </c>
      <c r="C20" s="18">
        <f>C21+C22</f>
        <v>33617.1</v>
      </c>
      <c r="D20" s="18">
        <f t="shared" ref="D20:E20" si="5">D21+D22</f>
        <v>26317.899999999998</v>
      </c>
      <c r="E20" s="18">
        <f t="shared" si="5"/>
        <v>9565</v>
      </c>
      <c r="F20" s="8">
        <f t="shared" si="0"/>
        <v>-16752.899999999998</v>
      </c>
      <c r="G20" s="8">
        <f t="shared" si="1"/>
        <v>-24052.1</v>
      </c>
      <c r="H20" s="26">
        <f t="shared" si="2"/>
        <v>-0.71547218528665468</v>
      </c>
      <c r="I20" s="42" t="s">
        <v>104</v>
      </c>
    </row>
    <row r="21" spans="1:9" ht="34.9" customHeight="1" x14ac:dyDescent="0.25">
      <c r="A21" s="22" t="s">
        <v>43</v>
      </c>
      <c r="B21" s="53" t="s">
        <v>44</v>
      </c>
      <c r="C21" s="13">
        <v>26865.8</v>
      </c>
      <c r="D21" s="8">
        <v>22158.1</v>
      </c>
      <c r="E21" s="8">
        <v>5405.3</v>
      </c>
      <c r="F21" s="8">
        <f t="shared" si="0"/>
        <v>-16752.8</v>
      </c>
      <c r="G21" s="8">
        <f t="shared" si="1"/>
        <v>-21460.5</v>
      </c>
      <c r="H21" s="26">
        <f t="shared" si="2"/>
        <v>-0.79880368349351227</v>
      </c>
      <c r="I21" s="44"/>
    </row>
    <row r="22" spans="1:9" ht="33" x14ac:dyDescent="0.25">
      <c r="A22" s="22" t="s">
        <v>45</v>
      </c>
      <c r="B22" s="53" t="s">
        <v>46</v>
      </c>
      <c r="C22" s="13">
        <v>6751.3</v>
      </c>
      <c r="D22" s="8">
        <v>4159.8</v>
      </c>
      <c r="E22" s="8">
        <v>4159.7</v>
      </c>
      <c r="F22" s="8">
        <f t="shared" si="0"/>
        <v>-0.1000000000003638</v>
      </c>
      <c r="G22" s="8">
        <f t="shared" si="1"/>
        <v>-2591.6000000000004</v>
      </c>
      <c r="H22" s="26">
        <f t="shared" si="2"/>
        <v>-0.38386681083643154</v>
      </c>
      <c r="I22" s="28"/>
    </row>
    <row r="23" spans="1:9" ht="66" x14ac:dyDescent="0.25">
      <c r="A23" s="10" t="s">
        <v>47</v>
      </c>
      <c r="B23" s="52" t="s">
        <v>48</v>
      </c>
      <c r="C23" s="18">
        <v>156090.20000000001</v>
      </c>
      <c r="D23" s="19">
        <v>314997.2</v>
      </c>
      <c r="E23" s="19">
        <v>232057.2</v>
      </c>
      <c r="F23" s="8">
        <f t="shared" si="0"/>
        <v>-82940</v>
      </c>
      <c r="G23" s="8">
        <f t="shared" si="1"/>
        <v>75967</v>
      </c>
      <c r="H23" s="26">
        <f t="shared" si="2"/>
        <v>0.48668654406234341</v>
      </c>
      <c r="I23" s="29" t="s">
        <v>105</v>
      </c>
    </row>
    <row r="24" spans="1:9" ht="34.9" customHeight="1" x14ac:dyDescent="0.25">
      <c r="A24" s="10" t="s">
        <v>49</v>
      </c>
      <c r="B24" s="52" t="s">
        <v>50</v>
      </c>
      <c r="C24" s="18">
        <f>C25+C26+C27</f>
        <v>76332.099999999991</v>
      </c>
      <c r="D24" s="18">
        <f>D25+D26+D27</f>
        <v>78550</v>
      </c>
      <c r="E24" s="18">
        <f>E25+E26+E27</f>
        <v>77938.100000000006</v>
      </c>
      <c r="F24" s="8">
        <f t="shared" si="0"/>
        <v>-611.89999999999418</v>
      </c>
      <c r="G24" s="8">
        <f t="shared" si="1"/>
        <v>1606.0000000000146</v>
      </c>
      <c r="H24" s="26">
        <f t="shared" si="2"/>
        <v>2.1039641251845747E-2</v>
      </c>
      <c r="I24" s="28"/>
    </row>
    <row r="25" spans="1:9" ht="33" x14ac:dyDescent="0.25">
      <c r="A25" s="22" t="s">
        <v>51</v>
      </c>
      <c r="B25" s="53" t="s">
        <v>52</v>
      </c>
      <c r="C25" s="13">
        <v>65183.7</v>
      </c>
      <c r="D25" s="8">
        <v>67127.399999999994</v>
      </c>
      <c r="E25" s="8">
        <v>66665.8</v>
      </c>
      <c r="F25" s="8">
        <f t="shared" si="0"/>
        <v>-461.59999999999127</v>
      </c>
      <c r="G25" s="8">
        <f t="shared" si="1"/>
        <v>1482.1000000000058</v>
      </c>
      <c r="H25" s="26">
        <f t="shared" si="2"/>
        <v>2.2737279411877601E-2</v>
      </c>
      <c r="I25" s="28"/>
    </row>
    <row r="26" spans="1:9" ht="34.9" customHeight="1" x14ac:dyDescent="0.25">
      <c r="A26" s="22" t="s">
        <v>53</v>
      </c>
      <c r="B26" s="53" t="s">
        <v>54</v>
      </c>
      <c r="C26" s="13">
        <v>100</v>
      </c>
      <c r="D26" s="8">
        <v>100</v>
      </c>
      <c r="E26" s="8">
        <v>100</v>
      </c>
      <c r="F26" s="8">
        <f t="shared" si="0"/>
        <v>0</v>
      </c>
      <c r="G26" s="8">
        <f t="shared" si="1"/>
        <v>0</v>
      </c>
      <c r="H26" s="26">
        <f t="shared" si="2"/>
        <v>0</v>
      </c>
      <c r="I26" s="28"/>
    </row>
    <row r="27" spans="1:9" ht="66" x14ac:dyDescent="0.25">
      <c r="A27" s="22" t="s">
        <v>7</v>
      </c>
      <c r="B27" s="53" t="s">
        <v>55</v>
      </c>
      <c r="C27" s="13">
        <v>11048.4</v>
      </c>
      <c r="D27" s="8">
        <v>11322.6</v>
      </c>
      <c r="E27" s="8">
        <v>11172.3</v>
      </c>
      <c r="F27" s="8">
        <f t="shared" si="0"/>
        <v>-150.30000000000109</v>
      </c>
      <c r="G27" s="8">
        <f t="shared" si="1"/>
        <v>123.89999999999964</v>
      </c>
      <c r="H27" s="26">
        <f t="shared" si="2"/>
        <v>1.1214293472357957E-2</v>
      </c>
      <c r="I27" s="28"/>
    </row>
    <row r="28" spans="1:9" ht="49.5" x14ac:dyDescent="0.25">
      <c r="A28" s="7" t="s">
        <v>56</v>
      </c>
      <c r="B28" s="52" t="s">
        <v>57</v>
      </c>
      <c r="C28" s="18">
        <f>C29+C30+C31+C32</f>
        <v>1420.9</v>
      </c>
      <c r="D28" s="18">
        <f>D29+D30+D31+D32</f>
        <v>1455.9</v>
      </c>
      <c r="E28" s="18">
        <f>E29+E30+E31+E32</f>
        <v>1181.1999999999998</v>
      </c>
      <c r="F28" s="8">
        <f t="shared" si="0"/>
        <v>-274.70000000000027</v>
      </c>
      <c r="G28" s="8">
        <f t="shared" si="1"/>
        <v>-239.70000000000027</v>
      </c>
      <c r="H28" s="26">
        <f t="shared" si="2"/>
        <v>-0.16869589696671142</v>
      </c>
      <c r="I28" s="28" t="s">
        <v>106</v>
      </c>
    </row>
    <row r="29" spans="1:9" ht="33" x14ac:dyDescent="0.25">
      <c r="A29" s="20" t="s">
        <v>58</v>
      </c>
      <c r="B29" s="53" t="s">
        <v>59</v>
      </c>
      <c r="C29" s="13">
        <v>53</v>
      </c>
      <c r="D29" s="8">
        <v>88</v>
      </c>
      <c r="E29" s="8">
        <v>88</v>
      </c>
      <c r="F29" s="8">
        <f t="shared" si="0"/>
        <v>0</v>
      </c>
      <c r="G29" s="8">
        <f t="shared" si="1"/>
        <v>35</v>
      </c>
      <c r="H29" s="26">
        <f t="shared" si="2"/>
        <v>0.660377358490566</v>
      </c>
      <c r="I29" s="28"/>
    </row>
    <row r="30" spans="1:9" ht="34.9" customHeight="1" x14ac:dyDescent="0.25">
      <c r="A30" s="20" t="s">
        <v>60</v>
      </c>
      <c r="B30" s="53" t="s">
        <v>61</v>
      </c>
      <c r="C30" s="13">
        <v>779.9</v>
      </c>
      <c r="D30" s="8">
        <v>779.9</v>
      </c>
      <c r="E30" s="8">
        <v>779.9</v>
      </c>
      <c r="F30" s="8">
        <f t="shared" si="0"/>
        <v>0</v>
      </c>
      <c r="G30" s="8">
        <f t="shared" si="1"/>
        <v>0</v>
      </c>
      <c r="H30" s="26">
        <f t="shared" si="2"/>
        <v>0</v>
      </c>
      <c r="I30" s="28"/>
    </row>
    <row r="31" spans="1:9" ht="33" x14ac:dyDescent="0.25">
      <c r="A31" s="20" t="s">
        <v>62</v>
      </c>
      <c r="B31" s="53" t="s">
        <v>63</v>
      </c>
      <c r="C31" s="13">
        <v>38</v>
      </c>
      <c r="D31" s="8">
        <v>38</v>
      </c>
      <c r="E31" s="8">
        <v>37.9</v>
      </c>
      <c r="F31" s="8">
        <f t="shared" si="0"/>
        <v>-0.10000000000000142</v>
      </c>
      <c r="G31" s="8">
        <f t="shared" si="1"/>
        <v>-0.10000000000000142</v>
      </c>
      <c r="H31" s="26">
        <f t="shared" si="2"/>
        <v>-2.6315789473684583E-3</v>
      </c>
      <c r="I31" s="28"/>
    </row>
    <row r="32" spans="1:9" ht="33" x14ac:dyDescent="0.25">
      <c r="A32" s="20" t="s">
        <v>64</v>
      </c>
      <c r="B32" s="53" t="s">
        <v>65</v>
      </c>
      <c r="C32" s="13">
        <v>550</v>
      </c>
      <c r="D32" s="8">
        <v>550</v>
      </c>
      <c r="E32" s="8">
        <v>275.39999999999998</v>
      </c>
      <c r="F32" s="8">
        <f t="shared" si="0"/>
        <v>-274.60000000000002</v>
      </c>
      <c r="G32" s="8">
        <f t="shared" si="1"/>
        <v>-274.60000000000002</v>
      </c>
      <c r="H32" s="26">
        <f t="shared" si="2"/>
        <v>-0.49927272727272731</v>
      </c>
      <c r="I32" s="28" t="s">
        <v>106</v>
      </c>
    </row>
    <row r="33" spans="1:9" ht="47.25" x14ac:dyDescent="0.25">
      <c r="A33" s="7" t="s">
        <v>66</v>
      </c>
      <c r="B33" s="52" t="s">
        <v>67</v>
      </c>
      <c r="C33" s="18">
        <v>458.5</v>
      </c>
      <c r="D33" s="19">
        <v>1714.6</v>
      </c>
      <c r="E33" s="19">
        <v>1663</v>
      </c>
      <c r="F33" s="8">
        <f t="shared" si="0"/>
        <v>-51.599999999999909</v>
      </c>
      <c r="G33" s="8">
        <f t="shared" si="1"/>
        <v>1204.5</v>
      </c>
      <c r="H33" s="26">
        <f t="shared" si="2"/>
        <v>2.6270447110141766</v>
      </c>
      <c r="I33" s="28" t="s">
        <v>107</v>
      </c>
    </row>
    <row r="34" spans="1:9" ht="49.5" x14ac:dyDescent="0.25">
      <c r="A34" s="10" t="s">
        <v>68</v>
      </c>
      <c r="B34" s="52" t="s">
        <v>69</v>
      </c>
      <c r="C34" s="18">
        <f>C35+C36+C38+C37</f>
        <v>3071.8</v>
      </c>
      <c r="D34" s="18">
        <f>D35+D36+D38+D37</f>
        <v>4190.5</v>
      </c>
      <c r="E34" s="18">
        <f>E35+E36+E38+E37</f>
        <v>4186.6000000000004</v>
      </c>
      <c r="F34" s="8">
        <f t="shared" si="0"/>
        <v>-3.8999999999996362</v>
      </c>
      <c r="G34" s="8">
        <f t="shared" si="1"/>
        <v>1114.8000000000002</v>
      </c>
      <c r="H34" s="26">
        <f t="shared" si="2"/>
        <v>0.36291425222996293</v>
      </c>
      <c r="I34" s="42"/>
    </row>
    <row r="35" spans="1:9" ht="49.5" x14ac:dyDescent="0.25">
      <c r="A35" s="22" t="s">
        <v>70</v>
      </c>
      <c r="B35" s="53" t="s">
        <v>71</v>
      </c>
      <c r="C35" s="13">
        <v>155</v>
      </c>
      <c r="D35" s="8">
        <v>109.7</v>
      </c>
      <c r="E35" s="8">
        <v>109.7</v>
      </c>
      <c r="F35" s="8">
        <f t="shared" si="0"/>
        <v>0</v>
      </c>
      <c r="G35" s="8">
        <f t="shared" si="1"/>
        <v>-45.3</v>
      </c>
      <c r="H35" s="26">
        <f t="shared" si="2"/>
        <v>-0.29225806451612901</v>
      </c>
      <c r="I35" s="43"/>
    </row>
    <row r="36" spans="1:9" ht="33" x14ac:dyDescent="0.25">
      <c r="A36" s="20" t="s">
        <v>72</v>
      </c>
      <c r="B36" s="53" t="s">
        <v>73</v>
      </c>
      <c r="C36" s="13">
        <v>60</v>
      </c>
      <c r="D36" s="8">
        <v>52</v>
      </c>
      <c r="E36" s="8">
        <v>52</v>
      </c>
      <c r="F36" s="8">
        <f t="shared" si="0"/>
        <v>0</v>
      </c>
      <c r="G36" s="8">
        <f t="shared" si="1"/>
        <v>-8</v>
      </c>
      <c r="H36" s="26">
        <f t="shared" si="2"/>
        <v>-0.13333333333333333</v>
      </c>
      <c r="I36" s="44"/>
    </row>
    <row r="37" spans="1:9" ht="33" x14ac:dyDescent="0.25">
      <c r="A37" s="20" t="s">
        <v>74</v>
      </c>
      <c r="B37" s="53" t="s">
        <v>75</v>
      </c>
      <c r="C37" s="13">
        <v>150</v>
      </c>
      <c r="D37" s="8">
        <v>83</v>
      </c>
      <c r="E37" s="8">
        <v>83</v>
      </c>
      <c r="F37" s="8">
        <f t="shared" si="0"/>
        <v>0</v>
      </c>
      <c r="G37" s="8">
        <f t="shared" si="1"/>
        <v>-67</v>
      </c>
      <c r="H37" s="26">
        <f t="shared" si="2"/>
        <v>-0.44666666666666666</v>
      </c>
      <c r="I37" s="45"/>
    </row>
    <row r="38" spans="1:9" ht="33" x14ac:dyDescent="0.25">
      <c r="A38" s="20" t="s">
        <v>76</v>
      </c>
      <c r="B38" s="53" t="s">
        <v>77</v>
      </c>
      <c r="C38" s="13">
        <v>2706.8</v>
      </c>
      <c r="D38" s="8">
        <v>3945.8</v>
      </c>
      <c r="E38" s="8">
        <v>3941.9</v>
      </c>
      <c r="F38" s="8">
        <f t="shared" si="0"/>
        <v>-3.9000000000000909</v>
      </c>
      <c r="G38" s="8">
        <f t="shared" si="1"/>
        <v>1235.0999999999999</v>
      </c>
      <c r="H38" s="26">
        <f t="shared" si="2"/>
        <v>0.45629525639131069</v>
      </c>
      <c r="I38" s="28"/>
    </row>
    <row r="39" spans="1:9" ht="104.25" customHeight="1" x14ac:dyDescent="0.25">
      <c r="A39" s="9" t="s">
        <v>78</v>
      </c>
      <c r="B39" s="52" t="s">
        <v>80</v>
      </c>
      <c r="C39" s="18">
        <f>C40+C41</f>
        <v>41974.400000000001</v>
      </c>
      <c r="D39" s="18">
        <f t="shared" ref="D39:E39" si="6">D40+D41</f>
        <v>45561.5</v>
      </c>
      <c r="E39" s="18">
        <f t="shared" si="6"/>
        <v>45380.399999999994</v>
      </c>
      <c r="F39" s="8">
        <f t="shared" si="0"/>
        <v>-181.10000000000582</v>
      </c>
      <c r="G39" s="8">
        <f t="shared" si="1"/>
        <v>3405.9999999999927</v>
      </c>
      <c r="H39" s="26">
        <f t="shared" si="2"/>
        <v>8.1144697720515191E-2</v>
      </c>
      <c r="I39" s="28"/>
    </row>
    <row r="40" spans="1:9" ht="99.75" customHeight="1" x14ac:dyDescent="0.25">
      <c r="A40" s="21" t="s">
        <v>79</v>
      </c>
      <c r="B40" s="53" t="s">
        <v>81</v>
      </c>
      <c r="C40" s="13">
        <v>29196.5</v>
      </c>
      <c r="D40" s="8">
        <v>33555.9</v>
      </c>
      <c r="E40" s="8">
        <v>33388.1</v>
      </c>
      <c r="F40" s="8">
        <f t="shared" si="0"/>
        <v>-167.80000000000291</v>
      </c>
      <c r="G40" s="8">
        <f t="shared" si="1"/>
        <v>4191.5999999999985</v>
      </c>
      <c r="H40" s="26">
        <f t="shared" si="2"/>
        <v>0.14356515335742293</v>
      </c>
      <c r="I40" s="28" t="s">
        <v>109</v>
      </c>
    </row>
    <row r="41" spans="1:9" ht="66" x14ac:dyDescent="0.25">
      <c r="A41" s="21" t="s">
        <v>82</v>
      </c>
      <c r="B41" s="53" t="s">
        <v>83</v>
      </c>
      <c r="C41" s="13">
        <v>12777.9</v>
      </c>
      <c r="D41" s="8">
        <v>12005.6</v>
      </c>
      <c r="E41" s="8">
        <v>11992.3</v>
      </c>
      <c r="F41" s="8">
        <f t="shared" si="0"/>
        <v>-13.300000000001091</v>
      </c>
      <c r="G41" s="8">
        <f t="shared" si="1"/>
        <v>-785.60000000000036</v>
      </c>
      <c r="H41" s="26">
        <f t="shared" si="2"/>
        <v>-6.1481151049859552E-2</v>
      </c>
      <c r="I41" s="28" t="s">
        <v>108</v>
      </c>
    </row>
    <row r="42" spans="1:9" ht="33" x14ac:dyDescent="0.25">
      <c r="A42" s="9" t="s">
        <v>84</v>
      </c>
      <c r="B42" s="52" t="s">
        <v>85</v>
      </c>
      <c r="C42" s="18">
        <v>2020</v>
      </c>
      <c r="D42" s="19">
        <v>1972</v>
      </c>
      <c r="E42" s="19">
        <v>1972</v>
      </c>
      <c r="F42" s="8">
        <f t="shared" si="0"/>
        <v>0</v>
      </c>
      <c r="G42" s="8">
        <f t="shared" si="1"/>
        <v>-48</v>
      </c>
      <c r="H42" s="26">
        <f t="shared" si="2"/>
        <v>-2.3762376237623763E-2</v>
      </c>
      <c r="I42" s="28"/>
    </row>
    <row r="43" spans="1:9" ht="56.25" customHeight="1" x14ac:dyDescent="0.25">
      <c r="A43" s="9" t="s">
        <v>86</v>
      </c>
      <c r="B43" s="52" t="s">
        <v>87</v>
      </c>
      <c r="C43" s="18">
        <v>98542.1</v>
      </c>
      <c r="D43" s="18">
        <v>109133.9</v>
      </c>
      <c r="E43" s="18">
        <v>108642.9</v>
      </c>
      <c r="F43" s="8">
        <f t="shared" si="0"/>
        <v>-491</v>
      </c>
      <c r="G43" s="8">
        <f t="shared" si="1"/>
        <v>10100.799999999988</v>
      </c>
      <c r="H43" s="26">
        <f t="shared" si="2"/>
        <v>0.10250238223053891</v>
      </c>
      <c r="I43" s="46" t="s">
        <v>110</v>
      </c>
    </row>
    <row r="44" spans="1:9" ht="64.150000000000006" customHeight="1" x14ac:dyDescent="0.25">
      <c r="A44" s="10" t="s">
        <v>88</v>
      </c>
      <c r="B44" s="52" t="s">
        <v>89</v>
      </c>
      <c r="C44" s="18">
        <f>C45+C46</f>
        <v>34088.6</v>
      </c>
      <c r="D44" s="18">
        <f>D45+D46</f>
        <v>40333.100000000006</v>
      </c>
      <c r="E44" s="18">
        <f>E45+E46</f>
        <v>38975.899999999994</v>
      </c>
      <c r="F44" s="8">
        <f t="shared" si="0"/>
        <v>-1357.2000000000116</v>
      </c>
      <c r="G44" s="8">
        <f t="shared" si="1"/>
        <v>4887.2999999999956</v>
      </c>
      <c r="H44" s="26">
        <f t="shared" si="2"/>
        <v>0.14337051096260908</v>
      </c>
      <c r="I44" s="47" t="s">
        <v>113</v>
      </c>
    </row>
    <row r="45" spans="1:9" ht="70.150000000000006" customHeight="1" x14ac:dyDescent="0.25">
      <c r="A45" s="22" t="s">
        <v>90</v>
      </c>
      <c r="B45" s="53" t="s">
        <v>91</v>
      </c>
      <c r="C45" s="13">
        <v>16689.3</v>
      </c>
      <c r="D45" s="13">
        <v>21002.7</v>
      </c>
      <c r="E45" s="8">
        <v>19649.8</v>
      </c>
      <c r="F45" s="8">
        <f t="shared" si="0"/>
        <v>-1352.9000000000015</v>
      </c>
      <c r="G45" s="23">
        <f t="shared" si="1"/>
        <v>2960.5</v>
      </c>
      <c r="H45" s="26">
        <f t="shared" si="2"/>
        <v>0.17738910559460253</v>
      </c>
      <c r="I45" s="48"/>
    </row>
    <row r="46" spans="1:9" ht="37.9" customHeight="1" x14ac:dyDescent="0.25">
      <c r="A46" s="22" t="s">
        <v>92</v>
      </c>
      <c r="B46" s="53" t="s">
        <v>93</v>
      </c>
      <c r="C46" s="13">
        <v>17399.3</v>
      </c>
      <c r="D46" s="13">
        <v>19330.400000000001</v>
      </c>
      <c r="E46" s="8">
        <v>19326.099999999999</v>
      </c>
      <c r="F46" s="8">
        <f t="shared" si="0"/>
        <v>-4.3000000000029104</v>
      </c>
      <c r="G46" s="23">
        <f t="shared" si="1"/>
        <v>1926.7999999999993</v>
      </c>
      <c r="H46" s="26">
        <f t="shared" si="2"/>
        <v>0.11074008724488912</v>
      </c>
      <c r="I46" s="29"/>
    </row>
    <row r="47" spans="1:9" ht="37.9" customHeight="1" x14ac:dyDescent="0.25">
      <c r="A47" s="10" t="s">
        <v>94</v>
      </c>
      <c r="B47" s="54" t="s">
        <v>95</v>
      </c>
      <c r="C47" s="18">
        <f>C48+C49</f>
        <v>6285</v>
      </c>
      <c r="D47" s="18">
        <f t="shared" ref="D47:E47" si="7">D48+D49</f>
        <v>6221.6</v>
      </c>
      <c r="E47" s="18">
        <f t="shared" si="7"/>
        <v>6217.1</v>
      </c>
      <c r="F47" s="8">
        <f t="shared" si="0"/>
        <v>-4.5</v>
      </c>
      <c r="G47" s="23">
        <f t="shared" ref="G47:G49" si="8">E47-C47</f>
        <v>-67.899999999999636</v>
      </c>
      <c r="H47" s="26">
        <f t="shared" si="2"/>
        <v>-1.0803500397772416E-2</v>
      </c>
      <c r="I47" s="29"/>
    </row>
    <row r="48" spans="1:9" ht="37.9" customHeight="1" x14ac:dyDescent="0.25">
      <c r="A48" s="22" t="s">
        <v>96</v>
      </c>
      <c r="B48" s="53" t="s">
        <v>97</v>
      </c>
      <c r="C48" s="13">
        <v>2742.9</v>
      </c>
      <c r="D48" s="8">
        <v>2679.9</v>
      </c>
      <c r="E48" s="8">
        <v>2675.4</v>
      </c>
      <c r="F48" s="8">
        <f t="shared" si="0"/>
        <v>-4.5</v>
      </c>
      <c r="G48" s="23">
        <f t="shared" si="8"/>
        <v>-67.5</v>
      </c>
      <c r="H48" s="26">
        <f t="shared" si="2"/>
        <v>-2.4608990484523679E-2</v>
      </c>
      <c r="I48" s="29"/>
    </row>
    <row r="49" spans="1:9" ht="37.9" customHeight="1" x14ac:dyDescent="0.25">
      <c r="A49" s="22" t="s">
        <v>98</v>
      </c>
      <c r="B49" s="53" t="s">
        <v>99</v>
      </c>
      <c r="C49" s="13">
        <v>3542.1</v>
      </c>
      <c r="D49" s="8">
        <v>3541.7</v>
      </c>
      <c r="E49" s="8">
        <v>3541.7</v>
      </c>
      <c r="F49" s="8">
        <f t="shared" si="0"/>
        <v>0</v>
      </c>
      <c r="G49" s="23">
        <f t="shared" si="8"/>
        <v>-0.40000000000009095</v>
      </c>
      <c r="H49" s="26">
        <f t="shared" si="2"/>
        <v>-1.1292735947604274E-4</v>
      </c>
      <c r="I49" s="29"/>
    </row>
    <row r="50" spans="1:9" ht="52.5" customHeight="1" x14ac:dyDescent="0.25">
      <c r="A50" s="10" t="s">
        <v>8</v>
      </c>
      <c r="B50" s="54" t="s">
        <v>100</v>
      </c>
      <c r="C50" s="18">
        <v>600</v>
      </c>
      <c r="D50" s="19">
        <v>617</v>
      </c>
      <c r="E50" s="19">
        <v>617</v>
      </c>
      <c r="F50" s="8">
        <f t="shared" si="0"/>
        <v>0</v>
      </c>
      <c r="G50" s="23">
        <f t="shared" ref="G50:G52" si="9">E50-C50</f>
        <v>17</v>
      </c>
      <c r="H50" s="26">
        <f t="shared" si="2"/>
        <v>2.8333333333333332E-2</v>
      </c>
      <c r="I50" s="29"/>
    </row>
    <row r="51" spans="1:9" ht="52.5" customHeight="1" x14ac:dyDescent="0.25">
      <c r="A51" s="10" t="s">
        <v>101</v>
      </c>
      <c r="B51" s="54" t="s">
        <v>102</v>
      </c>
      <c r="C51" s="18">
        <v>311</v>
      </c>
      <c r="D51" s="19">
        <v>902.6</v>
      </c>
      <c r="E51" s="19">
        <v>0</v>
      </c>
      <c r="F51" s="8">
        <f t="shared" si="0"/>
        <v>-902.6</v>
      </c>
      <c r="G51" s="23">
        <f t="shared" si="9"/>
        <v>-311</v>
      </c>
      <c r="H51" s="26">
        <f t="shared" si="2"/>
        <v>-1</v>
      </c>
      <c r="I51" s="29" t="s">
        <v>112</v>
      </c>
    </row>
    <row r="52" spans="1:9" ht="16.5" x14ac:dyDescent="0.25">
      <c r="A52" s="11" t="s">
        <v>2</v>
      </c>
      <c r="B52" s="55"/>
      <c r="C52" s="18">
        <f>C6+C7+C14+C15+C16+C19+C20+C23+C24+C28+C33+C34+C39+C42+C43+C44+C47+C50+C51</f>
        <v>1188087.1000000001</v>
      </c>
      <c r="D52" s="18">
        <f>D6+D7+D14+D15+D16+D19+D20+D23+D24+D28+D33+D34+D39+D42+D43+D44+D47+D50+D51</f>
        <v>1547731.8</v>
      </c>
      <c r="E52" s="18">
        <f>E6+E7+E14+E15+E16+E19+E20+E23+E24+E28+E33+E34+E39+E42+E43+E44+E47+E50+E51</f>
        <v>1409708.9</v>
      </c>
      <c r="F52" s="23">
        <f t="shared" ref="F52" si="10">E52-D52</f>
        <v>-138022.90000000014</v>
      </c>
      <c r="G52" s="23">
        <f t="shared" si="9"/>
        <v>221621.79999999981</v>
      </c>
      <c r="H52" s="26">
        <f t="shared" si="2"/>
        <v>0.18653666048558207</v>
      </c>
      <c r="I52" s="27"/>
    </row>
    <row r="53" spans="1:9" s="39" customFormat="1" ht="13.9" customHeight="1" x14ac:dyDescent="0.25"/>
    <row r="54" spans="1:9" s="39" customFormat="1" ht="13.9" customHeight="1" x14ac:dyDescent="0.25"/>
    <row r="55" spans="1:9" s="39" customFormat="1" ht="13.9" customHeight="1" x14ac:dyDescent="0.25"/>
    <row r="56" spans="1:9" s="39" customFormat="1" ht="13.9" customHeight="1" x14ac:dyDescent="0.25"/>
    <row r="57" spans="1:9" s="39" customFormat="1" ht="13.9" customHeight="1" x14ac:dyDescent="0.25"/>
    <row r="58" spans="1:9" s="39" customFormat="1" ht="13.9" customHeight="1" x14ac:dyDescent="0.25"/>
    <row r="59" spans="1:9" s="39" customFormat="1" ht="13.9" customHeight="1" x14ac:dyDescent="0.25"/>
    <row r="60" spans="1:9" s="39" customFormat="1" ht="13.9" customHeight="1" x14ac:dyDescent="0.25"/>
    <row r="61" spans="1:9" s="39" customFormat="1" ht="13.9" customHeight="1" x14ac:dyDescent="0.25"/>
    <row r="62" spans="1:9" s="39" customFormat="1" ht="13.9" customHeight="1" x14ac:dyDescent="0.25"/>
    <row r="63" spans="1:9" s="39" customFormat="1" ht="13.9" customHeight="1" x14ac:dyDescent="0.25"/>
    <row r="64" spans="1:9" s="39" customFormat="1" ht="13.9" customHeight="1" x14ac:dyDescent="0.25"/>
    <row r="65" s="39" customFormat="1" ht="13.9" customHeight="1" x14ac:dyDescent="0.25"/>
    <row r="66" s="39" customFormat="1" ht="13.9" customHeight="1" x14ac:dyDescent="0.25"/>
    <row r="67" s="39" customFormat="1" ht="13.9" customHeight="1" x14ac:dyDescent="0.25"/>
    <row r="68" s="39" customFormat="1" ht="13.9" customHeight="1" x14ac:dyDescent="0.25"/>
    <row r="69" s="39" customFormat="1" ht="13.9" customHeight="1" x14ac:dyDescent="0.25"/>
    <row r="70" s="39" customFormat="1" ht="13.9" customHeight="1" x14ac:dyDescent="0.25"/>
    <row r="71" s="39" customFormat="1" ht="13.9" customHeight="1" x14ac:dyDescent="0.25"/>
    <row r="72" s="39" customFormat="1" ht="13.9" customHeight="1" x14ac:dyDescent="0.25"/>
    <row r="73" s="39" customFormat="1" ht="13.9" customHeight="1" x14ac:dyDescent="0.25"/>
    <row r="74" s="39" customFormat="1" ht="13.9" customHeight="1" x14ac:dyDescent="0.25"/>
    <row r="75" s="39" customFormat="1" ht="13.9" customHeight="1" x14ac:dyDescent="0.25"/>
    <row r="76" s="39" customFormat="1" ht="13.9" customHeight="1" x14ac:dyDescent="0.25"/>
    <row r="77" s="39" customFormat="1" ht="13.9" customHeight="1" x14ac:dyDescent="0.25"/>
    <row r="78" s="39" customFormat="1" ht="13.9" customHeight="1" x14ac:dyDescent="0.25"/>
    <row r="79" s="39" customFormat="1" ht="13.9" customHeight="1" x14ac:dyDescent="0.25"/>
    <row r="80" s="39" customFormat="1" ht="13.9" customHeight="1" x14ac:dyDescent="0.25"/>
    <row r="81" s="39" customFormat="1" ht="13.9" customHeight="1" x14ac:dyDescent="0.25"/>
    <row r="82" s="39" customFormat="1" ht="13.9" customHeight="1" x14ac:dyDescent="0.25"/>
    <row r="83" s="39" customFormat="1" ht="13.9" customHeight="1" x14ac:dyDescent="0.25"/>
    <row r="84" s="39" customFormat="1" ht="13.9" customHeight="1" x14ac:dyDescent="0.25"/>
    <row r="85" s="39" customFormat="1" ht="13.9" customHeight="1" x14ac:dyDescent="0.25"/>
    <row r="86" s="39" customFormat="1" ht="13.9" customHeight="1" x14ac:dyDescent="0.25"/>
    <row r="87" s="39" customFormat="1" ht="13.9" customHeight="1" x14ac:dyDescent="0.25"/>
    <row r="88" s="39" customFormat="1" ht="13.9" customHeight="1" x14ac:dyDescent="0.25"/>
    <row r="89" s="39" customFormat="1" ht="13.9" customHeight="1" x14ac:dyDescent="0.25"/>
    <row r="90" s="39" customFormat="1" ht="13.9" customHeight="1" x14ac:dyDescent="0.25"/>
    <row r="91" s="39" customFormat="1" ht="13.9" customHeight="1" x14ac:dyDescent="0.25"/>
    <row r="92" s="39" customFormat="1" ht="13.9" customHeight="1" x14ac:dyDescent="0.25"/>
    <row r="93" s="39" customFormat="1" ht="13.9" customHeight="1" x14ac:dyDescent="0.25"/>
    <row r="94" s="39" customFormat="1" ht="13.9" customHeight="1" x14ac:dyDescent="0.25"/>
    <row r="95" s="39" customFormat="1" ht="13.9" customHeight="1" x14ac:dyDescent="0.25"/>
    <row r="96" s="39" customFormat="1" ht="13.9" customHeight="1" x14ac:dyDescent="0.25"/>
    <row r="97" s="39" customFormat="1" ht="13.9" customHeight="1" x14ac:dyDescent="0.25"/>
    <row r="98" s="39" customFormat="1" ht="13.9" customHeight="1" x14ac:dyDescent="0.25"/>
    <row r="99" s="39" customFormat="1" ht="13.9" customHeight="1" x14ac:dyDescent="0.25"/>
    <row r="100" s="39" customFormat="1" ht="13.9" customHeight="1" x14ac:dyDescent="0.25"/>
    <row r="101" s="39" customFormat="1" ht="13.9" customHeight="1" x14ac:dyDescent="0.25"/>
    <row r="102" s="39" customFormat="1" ht="13.9" customHeight="1" x14ac:dyDescent="0.25"/>
    <row r="103" s="39" customFormat="1" ht="13.9" customHeight="1" x14ac:dyDescent="0.25"/>
    <row r="104" s="39" customFormat="1" ht="13.9" customHeight="1" x14ac:dyDescent="0.25"/>
    <row r="105" s="39" customFormat="1" ht="13.9" customHeight="1" x14ac:dyDescent="0.25"/>
    <row r="106" s="39" customFormat="1" ht="13.9" customHeight="1" x14ac:dyDescent="0.25"/>
    <row r="107" s="39" customFormat="1" ht="13.9" customHeight="1" x14ac:dyDescent="0.25"/>
    <row r="108" s="39" customFormat="1" ht="13.9" customHeight="1" x14ac:dyDescent="0.25"/>
    <row r="109" s="39" customFormat="1" ht="13.9" customHeight="1" x14ac:dyDescent="0.25"/>
    <row r="110" s="39" customFormat="1" ht="13.9" customHeight="1" x14ac:dyDescent="0.25"/>
    <row r="111" s="39" customFormat="1" ht="13.9" customHeight="1" x14ac:dyDescent="0.25"/>
    <row r="112" s="39" customFormat="1" ht="13.9" customHeight="1" x14ac:dyDescent="0.25"/>
    <row r="113" s="39" customFormat="1" ht="13.9" customHeight="1" x14ac:dyDescent="0.25"/>
    <row r="114" s="39" customFormat="1" ht="13.9" customHeight="1" x14ac:dyDescent="0.25"/>
    <row r="115" s="39" customFormat="1" ht="13.9" customHeight="1" x14ac:dyDescent="0.25"/>
    <row r="116" s="39" customFormat="1" ht="13.9" customHeight="1" x14ac:dyDescent="0.25"/>
    <row r="117" s="39" customFormat="1" ht="13.9" customHeight="1" x14ac:dyDescent="0.25"/>
    <row r="118" s="39" customFormat="1" ht="13.9" customHeight="1" x14ac:dyDescent="0.25"/>
    <row r="119" s="39" customFormat="1" ht="13.9" customHeight="1" x14ac:dyDescent="0.25"/>
    <row r="120" s="39" customFormat="1" ht="13.9" customHeight="1" x14ac:dyDescent="0.25"/>
    <row r="121" s="39" customFormat="1" ht="13.9" customHeight="1" x14ac:dyDescent="0.25"/>
    <row r="122" s="39" customFormat="1" ht="13.9" customHeight="1" x14ac:dyDescent="0.25"/>
    <row r="123" s="39" customFormat="1" ht="13.9" customHeight="1" x14ac:dyDescent="0.25"/>
    <row r="124" s="39" customFormat="1" ht="13.9" customHeight="1" x14ac:dyDescent="0.25"/>
    <row r="125" s="39" customFormat="1" ht="13.9" customHeight="1" x14ac:dyDescent="0.25"/>
    <row r="126" s="39" customFormat="1" ht="13.9" customHeight="1" x14ac:dyDescent="0.25"/>
    <row r="127" s="39" customFormat="1" ht="13.9" customHeight="1" x14ac:dyDescent="0.25"/>
    <row r="128" s="39" customFormat="1" ht="13.9" customHeight="1" x14ac:dyDescent="0.25"/>
    <row r="129" s="39" customFormat="1" ht="13.9" customHeight="1" x14ac:dyDescent="0.25"/>
    <row r="130" s="39" customFormat="1" ht="13.9" customHeight="1" x14ac:dyDescent="0.25"/>
    <row r="131" s="39" customFormat="1" ht="13.9" customHeight="1" x14ac:dyDescent="0.25"/>
    <row r="132" s="39" customFormat="1" ht="13.9" customHeight="1" x14ac:dyDescent="0.25"/>
    <row r="133" s="39" customFormat="1" ht="13.9" customHeight="1" x14ac:dyDescent="0.25"/>
    <row r="134" s="39" customFormat="1" ht="13.9" customHeight="1" x14ac:dyDescent="0.25"/>
    <row r="135" s="39" customFormat="1" ht="13.9" customHeight="1" x14ac:dyDescent="0.25"/>
    <row r="136" s="39" customFormat="1" ht="13.9" customHeight="1" x14ac:dyDescent="0.25"/>
    <row r="137" s="39" customFormat="1" ht="13.9" customHeight="1" x14ac:dyDescent="0.25"/>
    <row r="138" s="39" customFormat="1" ht="13.9" customHeight="1" x14ac:dyDescent="0.25"/>
    <row r="139" s="39" customFormat="1" ht="13.9" customHeight="1" x14ac:dyDescent="0.25"/>
    <row r="140" s="39" customFormat="1" ht="13.9" customHeight="1" x14ac:dyDescent="0.25"/>
    <row r="141" s="39" customFormat="1" ht="13.9" customHeight="1" x14ac:dyDescent="0.25"/>
    <row r="142" s="39" customFormat="1" ht="13.9" customHeight="1" x14ac:dyDescent="0.25"/>
    <row r="143" s="39" customFormat="1" ht="13.9" customHeight="1" x14ac:dyDescent="0.25"/>
    <row r="144" s="39" customFormat="1" ht="13.9" customHeight="1" x14ac:dyDescent="0.25"/>
    <row r="145" s="39" customFormat="1" ht="13.9" customHeight="1" x14ac:dyDescent="0.25"/>
    <row r="146" s="39" customFormat="1" ht="13.9" customHeight="1" x14ac:dyDescent="0.25"/>
    <row r="147" s="39" customFormat="1" ht="13.9" customHeight="1" x14ac:dyDescent="0.25"/>
    <row r="148" s="39" customFormat="1" ht="13.9" customHeight="1" x14ac:dyDescent="0.25"/>
    <row r="149" s="39" customFormat="1" ht="13.9" customHeight="1" x14ac:dyDescent="0.25"/>
    <row r="150" s="39" customFormat="1" ht="13.9" customHeight="1" x14ac:dyDescent="0.25"/>
    <row r="151" s="39" customFormat="1" ht="13.9" customHeight="1" x14ac:dyDescent="0.25"/>
    <row r="152" s="39" customFormat="1" ht="13.9" customHeight="1" x14ac:dyDescent="0.25"/>
    <row r="153" s="39" customFormat="1" ht="13.9" customHeight="1" x14ac:dyDescent="0.25"/>
    <row r="154" s="39" customFormat="1" ht="13.9" customHeight="1" x14ac:dyDescent="0.25"/>
    <row r="155" s="39" customFormat="1" ht="13.9" customHeight="1" x14ac:dyDescent="0.25"/>
    <row r="156" s="39" customFormat="1" ht="13.9" customHeight="1" x14ac:dyDescent="0.25"/>
    <row r="157" s="39" customFormat="1" ht="13.9" customHeight="1" x14ac:dyDescent="0.25"/>
    <row r="158" s="39" customFormat="1" ht="13.9" customHeight="1" x14ac:dyDescent="0.25"/>
    <row r="159" s="39" customFormat="1" ht="13.9" customHeight="1" x14ac:dyDescent="0.25"/>
    <row r="160" s="39" customFormat="1" ht="13.9" customHeight="1" x14ac:dyDescent="0.25"/>
    <row r="161" s="39" customFormat="1" ht="13.9" customHeight="1" x14ac:dyDescent="0.25"/>
    <row r="162" s="39" customFormat="1" ht="13.9" customHeight="1" x14ac:dyDescent="0.25"/>
    <row r="163" s="39" customFormat="1" ht="13.9" customHeight="1" x14ac:dyDescent="0.25"/>
    <row r="164" s="39" customFormat="1" ht="13.9" customHeight="1" x14ac:dyDescent="0.25"/>
    <row r="165" s="39" customFormat="1" ht="13.9" customHeight="1" x14ac:dyDescent="0.25"/>
    <row r="166" s="39" customFormat="1" ht="13.9" customHeight="1" x14ac:dyDescent="0.25"/>
    <row r="167" s="39" customFormat="1" ht="13.9" customHeight="1" x14ac:dyDescent="0.25"/>
    <row r="168" s="39" customFormat="1" ht="13.9" customHeight="1" x14ac:dyDescent="0.25"/>
    <row r="169" s="39" customFormat="1" ht="13.9" customHeight="1" x14ac:dyDescent="0.25"/>
    <row r="170" s="39" customFormat="1" ht="13.9" customHeight="1" x14ac:dyDescent="0.25"/>
    <row r="171" s="39" customFormat="1" ht="13.9" customHeight="1" x14ac:dyDescent="0.25"/>
    <row r="172" s="39" customFormat="1" ht="13.9" customHeight="1" x14ac:dyDescent="0.25"/>
    <row r="173" s="39" customFormat="1" ht="13.9" customHeight="1" x14ac:dyDescent="0.25"/>
    <row r="174" s="39" customFormat="1" ht="13.9" customHeight="1" x14ac:dyDescent="0.25"/>
    <row r="175" s="39" customFormat="1" ht="13.9" customHeight="1" x14ac:dyDescent="0.25"/>
    <row r="176" s="39" customFormat="1" ht="13.9" customHeight="1" x14ac:dyDescent="0.25"/>
    <row r="177" s="39" customFormat="1" ht="13.9" customHeight="1" x14ac:dyDescent="0.25"/>
    <row r="178" s="39" customFormat="1" ht="13.9" customHeight="1" x14ac:dyDescent="0.25"/>
    <row r="179" s="39" customFormat="1" ht="13.9" customHeight="1" x14ac:dyDescent="0.25"/>
    <row r="180" s="39" customFormat="1" ht="13.9" customHeight="1" x14ac:dyDescent="0.25"/>
    <row r="181" s="39" customFormat="1" ht="13.9" customHeight="1" x14ac:dyDescent="0.25"/>
    <row r="182" s="39" customFormat="1" ht="13.9" customHeight="1" x14ac:dyDescent="0.25"/>
    <row r="183" s="39" customFormat="1" ht="13.9" customHeight="1" x14ac:dyDescent="0.25"/>
    <row r="184" s="39" customFormat="1" ht="13.9" customHeight="1" x14ac:dyDescent="0.25"/>
    <row r="185" s="39" customFormat="1" ht="13.9" customHeight="1" x14ac:dyDescent="0.25"/>
    <row r="186" s="39" customFormat="1" ht="13.9" customHeight="1" x14ac:dyDescent="0.25"/>
    <row r="187" s="39" customFormat="1" ht="13.9" customHeight="1" x14ac:dyDescent="0.25"/>
    <row r="188" s="39" customFormat="1" ht="13.9" customHeight="1" x14ac:dyDescent="0.25"/>
    <row r="189" s="39" customFormat="1" ht="13.9" customHeight="1" x14ac:dyDescent="0.25"/>
    <row r="190" s="39" customFormat="1" ht="13.9" customHeight="1" x14ac:dyDescent="0.25"/>
    <row r="191" s="39" customFormat="1" ht="13.9" customHeight="1" x14ac:dyDescent="0.25"/>
    <row r="192" s="39" customFormat="1" ht="13.9" customHeight="1" x14ac:dyDescent="0.25"/>
    <row r="193" s="39" customFormat="1" ht="13.9" customHeight="1" x14ac:dyDescent="0.25"/>
    <row r="194" s="39" customFormat="1" ht="13.9" customHeight="1" x14ac:dyDescent="0.25"/>
    <row r="195" s="39" customFormat="1" ht="13.9" customHeight="1" x14ac:dyDescent="0.25"/>
    <row r="196" s="39" customFormat="1" ht="13.9" customHeight="1" x14ac:dyDescent="0.25"/>
    <row r="197" s="39" customFormat="1" ht="13.9" customHeight="1" x14ac:dyDescent="0.25"/>
    <row r="198" s="39" customFormat="1" ht="13.9" customHeight="1" x14ac:dyDescent="0.25"/>
    <row r="199" s="39" customFormat="1" ht="13.9" customHeight="1" x14ac:dyDescent="0.25"/>
    <row r="200" s="39" customFormat="1" ht="13.9" customHeight="1" x14ac:dyDescent="0.25"/>
    <row r="201" s="39" customFormat="1" ht="13.9" customHeight="1" x14ac:dyDescent="0.25"/>
    <row r="202" s="39" customFormat="1" ht="13.9" customHeight="1" x14ac:dyDescent="0.25"/>
    <row r="203" s="39" customFormat="1" ht="13.9" customHeight="1" x14ac:dyDescent="0.25"/>
    <row r="204" s="39" customFormat="1" ht="13.9" customHeight="1" x14ac:dyDescent="0.25"/>
    <row r="205" s="39" customFormat="1" ht="13.9" customHeight="1" x14ac:dyDescent="0.25"/>
    <row r="206" s="39" customFormat="1" ht="13.9" customHeight="1" x14ac:dyDescent="0.25"/>
    <row r="207" s="39" customFormat="1" ht="13.9" customHeight="1" x14ac:dyDescent="0.25"/>
    <row r="208" s="39" customFormat="1" ht="13.9" customHeight="1" x14ac:dyDescent="0.25"/>
    <row r="209" s="39" customFormat="1" ht="13.9" customHeight="1" x14ac:dyDescent="0.25"/>
    <row r="210" s="39" customFormat="1" ht="13.9" customHeight="1" x14ac:dyDescent="0.25"/>
    <row r="211" s="39" customFormat="1" ht="13.9" customHeight="1" x14ac:dyDescent="0.25"/>
    <row r="212" s="39" customFormat="1" ht="13.9" customHeight="1" x14ac:dyDescent="0.25"/>
    <row r="213" s="39" customFormat="1" ht="13.9" customHeight="1" x14ac:dyDescent="0.25"/>
    <row r="214" s="39" customFormat="1" ht="13.9" customHeight="1" x14ac:dyDescent="0.25"/>
    <row r="215" s="39" customFormat="1" ht="13.9" customHeight="1" x14ac:dyDescent="0.25"/>
    <row r="216" s="39" customFormat="1" ht="13.9" customHeight="1" x14ac:dyDescent="0.25"/>
    <row r="217" s="39" customFormat="1" ht="13.9" customHeight="1" x14ac:dyDescent="0.25"/>
    <row r="218" s="39" customFormat="1" ht="13.9" customHeight="1" x14ac:dyDescent="0.25"/>
    <row r="219" s="39" customFormat="1" ht="13.9" customHeight="1" x14ac:dyDescent="0.25"/>
    <row r="220" s="39" customFormat="1" ht="13.9" customHeight="1" x14ac:dyDescent="0.25"/>
    <row r="221" s="39" customFormat="1" ht="13.9" customHeight="1" x14ac:dyDescent="0.25"/>
    <row r="222" s="39" customFormat="1" ht="13.9" customHeight="1" x14ac:dyDescent="0.25"/>
    <row r="223" s="39" customFormat="1" ht="13.9" customHeight="1" x14ac:dyDescent="0.25"/>
    <row r="224" s="39" customFormat="1" ht="13.9" customHeight="1" x14ac:dyDescent="0.25"/>
    <row r="225" s="39" customFormat="1" ht="13.9" customHeight="1" x14ac:dyDescent="0.25"/>
    <row r="226" s="39" customFormat="1" ht="13.9" customHeight="1" x14ac:dyDescent="0.25"/>
    <row r="227" s="39" customFormat="1" ht="13.9" customHeight="1" x14ac:dyDescent="0.25"/>
    <row r="228" s="39" customFormat="1" ht="13.9" customHeight="1" x14ac:dyDescent="0.25"/>
    <row r="229" s="39" customFormat="1" ht="13.9" customHeight="1" x14ac:dyDescent="0.25"/>
    <row r="230" s="39" customFormat="1" ht="13.9" customHeight="1" x14ac:dyDescent="0.25"/>
    <row r="231" s="39" customFormat="1" ht="13.9" customHeight="1" x14ac:dyDescent="0.25"/>
    <row r="232" s="39" customFormat="1" ht="13.9" customHeight="1" x14ac:dyDescent="0.25"/>
    <row r="233" s="39" customFormat="1" ht="13.9" customHeight="1" x14ac:dyDescent="0.25"/>
    <row r="234" s="39" customFormat="1" ht="13.9" customHeight="1" x14ac:dyDescent="0.25"/>
    <row r="235" s="39" customFormat="1" ht="13.9" customHeight="1" x14ac:dyDescent="0.25"/>
    <row r="236" s="39" customFormat="1" ht="13.9" customHeight="1" x14ac:dyDescent="0.25"/>
    <row r="237" s="39" customFormat="1" ht="13.9" customHeight="1" x14ac:dyDescent="0.25"/>
    <row r="238" s="39" customFormat="1" ht="13.9" customHeight="1" x14ac:dyDescent="0.25"/>
    <row r="239" s="39" customFormat="1" ht="13.9" customHeight="1" x14ac:dyDescent="0.25"/>
    <row r="240" s="39" customFormat="1" ht="13.9" customHeight="1" x14ac:dyDescent="0.25"/>
    <row r="241" s="39" customFormat="1" ht="13.9" customHeight="1" x14ac:dyDescent="0.25"/>
    <row r="242" s="39" customFormat="1" ht="13.9" customHeight="1" x14ac:dyDescent="0.25"/>
    <row r="243" s="39" customFormat="1" ht="13.9" customHeight="1" x14ac:dyDescent="0.25"/>
    <row r="244" s="39" customFormat="1" ht="13.9" customHeight="1" x14ac:dyDescent="0.25"/>
    <row r="245" s="39" customFormat="1" ht="13.9" customHeight="1" x14ac:dyDescent="0.25"/>
    <row r="246" s="39" customFormat="1" ht="13.9" customHeight="1" x14ac:dyDescent="0.25"/>
    <row r="247" s="39" customFormat="1" ht="13.9" customHeight="1" x14ac:dyDescent="0.25"/>
    <row r="248" s="39" customFormat="1" ht="13.9" customHeight="1" x14ac:dyDescent="0.25"/>
    <row r="249" s="39" customFormat="1" ht="13.9" customHeight="1" x14ac:dyDescent="0.25"/>
    <row r="250" s="39" customFormat="1" ht="13.9" customHeight="1" x14ac:dyDescent="0.25"/>
    <row r="251" s="39" customFormat="1" ht="13.9" customHeight="1" x14ac:dyDescent="0.25"/>
    <row r="252" s="39" customFormat="1" ht="13.9" customHeight="1" x14ac:dyDescent="0.25"/>
    <row r="253" s="39" customFormat="1" ht="13.9" customHeight="1" x14ac:dyDescent="0.25"/>
    <row r="254" s="39" customFormat="1" ht="13.9" customHeight="1" x14ac:dyDescent="0.25"/>
    <row r="255" s="39" customFormat="1" ht="13.9" customHeight="1" x14ac:dyDescent="0.25"/>
    <row r="256" s="39" customFormat="1" ht="13.9" customHeight="1" x14ac:dyDescent="0.25"/>
    <row r="257" s="39" customFormat="1" ht="13.9" customHeight="1" x14ac:dyDescent="0.25"/>
    <row r="258" s="39" customFormat="1" ht="13.9" customHeight="1" x14ac:dyDescent="0.25"/>
    <row r="259" s="39" customFormat="1" ht="13.9" customHeight="1" x14ac:dyDescent="0.25"/>
    <row r="260" s="39" customFormat="1" ht="13.9" customHeight="1" x14ac:dyDescent="0.25"/>
    <row r="261" s="39" customFormat="1" ht="13.9" customHeight="1" x14ac:dyDescent="0.25"/>
    <row r="262" s="39" customFormat="1" ht="13.9" customHeight="1" x14ac:dyDescent="0.25"/>
    <row r="263" s="39" customFormat="1" ht="13.9" customHeight="1" x14ac:dyDescent="0.25"/>
    <row r="264" s="39" customFormat="1" ht="13.9" customHeight="1" x14ac:dyDescent="0.25"/>
    <row r="265" s="39" customFormat="1" ht="13.9" customHeight="1" x14ac:dyDescent="0.25"/>
    <row r="266" s="39" customFormat="1" ht="13.9" customHeight="1" x14ac:dyDescent="0.25"/>
    <row r="267" s="39" customFormat="1" ht="13.9" customHeight="1" x14ac:dyDescent="0.25"/>
    <row r="268" s="39" customFormat="1" ht="13.9" customHeight="1" x14ac:dyDescent="0.25"/>
    <row r="269" s="39" customFormat="1" ht="13.9" customHeight="1" x14ac:dyDescent="0.25"/>
    <row r="270" s="39" customFormat="1" ht="13.9" customHeight="1" x14ac:dyDescent="0.25"/>
    <row r="271" s="39" customFormat="1" ht="13.9" customHeight="1" x14ac:dyDescent="0.25"/>
    <row r="272" s="39" customFormat="1" ht="13.9" customHeight="1" x14ac:dyDescent="0.25"/>
    <row r="273" s="39" customFormat="1" ht="13.9" customHeight="1" x14ac:dyDescent="0.25"/>
    <row r="274" s="39" customFormat="1" ht="13.9" customHeight="1" x14ac:dyDescent="0.25"/>
    <row r="275" s="39" customFormat="1" ht="13.9" customHeight="1" x14ac:dyDescent="0.25"/>
    <row r="276" s="39" customFormat="1" ht="13.9" customHeight="1" x14ac:dyDescent="0.25"/>
    <row r="277" s="39" customFormat="1" ht="13.9" customHeight="1" x14ac:dyDescent="0.25"/>
    <row r="278" s="39" customFormat="1" ht="13.9" customHeight="1" x14ac:dyDescent="0.25"/>
    <row r="279" s="39" customFormat="1" ht="13.9" customHeight="1" x14ac:dyDescent="0.25"/>
    <row r="280" s="39" customFormat="1" ht="13.9" customHeight="1" x14ac:dyDescent="0.25"/>
    <row r="281" s="39" customFormat="1" ht="13.9" customHeight="1" x14ac:dyDescent="0.25"/>
    <row r="282" s="39" customFormat="1" ht="13.9" customHeight="1" x14ac:dyDescent="0.25"/>
    <row r="283" s="39" customFormat="1" ht="13.9" customHeight="1" x14ac:dyDescent="0.25"/>
    <row r="284" s="39" customFormat="1" ht="13.9" customHeight="1" x14ac:dyDescent="0.25"/>
    <row r="285" s="39" customFormat="1" ht="13.9" customHeight="1" x14ac:dyDescent="0.25"/>
    <row r="286" s="39" customFormat="1" ht="13.9" customHeight="1" x14ac:dyDescent="0.25"/>
    <row r="287" s="39" customFormat="1" ht="13.9" customHeight="1" x14ac:dyDescent="0.25"/>
    <row r="288" s="39" customFormat="1" ht="13.9" customHeight="1" x14ac:dyDescent="0.25"/>
    <row r="289" s="39" customFormat="1" ht="13.9" customHeight="1" x14ac:dyDescent="0.25"/>
    <row r="290" s="39" customFormat="1" ht="13.9" customHeight="1" x14ac:dyDescent="0.25"/>
    <row r="291" s="39" customFormat="1" ht="13.9" customHeight="1" x14ac:dyDescent="0.25"/>
    <row r="292" s="39" customFormat="1" ht="13.9" customHeight="1" x14ac:dyDescent="0.25"/>
    <row r="293" s="39" customFormat="1" ht="13.9" customHeight="1" x14ac:dyDescent="0.25"/>
    <row r="294" s="39" customFormat="1" ht="13.9" customHeight="1" x14ac:dyDescent="0.25"/>
    <row r="295" s="39" customFormat="1" ht="13.9" customHeight="1" x14ac:dyDescent="0.25"/>
    <row r="296" s="39" customFormat="1" ht="13.9" customHeight="1" x14ac:dyDescent="0.25"/>
    <row r="297" s="39" customFormat="1" ht="13.9" customHeight="1" x14ac:dyDescent="0.25"/>
    <row r="298" s="39" customFormat="1" ht="13.9" customHeight="1" x14ac:dyDescent="0.25"/>
    <row r="299" s="39" customFormat="1" ht="13.9" customHeight="1" x14ac:dyDescent="0.25"/>
    <row r="300" s="39" customFormat="1" ht="13.9" customHeight="1" x14ac:dyDescent="0.25"/>
    <row r="301" s="39" customFormat="1" ht="13.9" customHeight="1" x14ac:dyDescent="0.25"/>
    <row r="302" s="39" customFormat="1" ht="13.9" customHeight="1" x14ac:dyDescent="0.25"/>
    <row r="303" s="39" customFormat="1" ht="13.9" customHeight="1" x14ac:dyDescent="0.25"/>
    <row r="304" s="39" customFormat="1" ht="13.9" customHeight="1" x14ac:dyDescent="0.25"/>
    <row r="305" s="39" customFormat="1" ht="13.9" customHeight="1" x14ac:dyDescent="0.25"/>
    <row r="306" s="39" customFormat="1" ht="13.9" customHeight="1" x14ac:dyDescent="0.25"/>
    <row r="307" s="39" customFormat="1" ht="13.9" customHeight="1" x14ac:dyDescent="0.25"/>
    <row r="308" s="39" customFormat="1" ht="13.9" customHeight="1" x14ac:dyDescent="0.25"/>
    <row r="309" s="39" customFormat="1" ht="13.9" customHeight="1" x14ac:dyDescent="0.25"/>
    <row r="310" s="39" customFormat="1" ht="13.9" customHeight="1" x14ac:dyDescent="0.25"/>
    <row r="311" s="39" customFormat="1" ht="13.9" customHeight="1" x14ac:dyDescent="0.25"/>
    <row r="312" s="39" customFormat="1" ht="13.9" customHeight="1" x14ac:dyDescent="0.25"/>
    <row r="313" s="39" customFormat="1" ht="13.9" customHeight="1" x14ac:dyDescent="0.25"/>
    <row r="314" s="39" customFormat="1" ht="13.9" customHeight="1" x14ac:dyDescent="0.25"/>
    <row r="315" s="39" customFormat="1" ht="13.9" customHeight="1" x14ac:dyDescent="0.25"/>
    <row r="316" s="39" customFormat="1" ht="13.9" customHeight="1" x14ac:dyDescent="0.25"/>
    <row r="317" s="39" customFormat="1" ht="13.9" customHeight="1" x14ac:dyDescent="0.25"/>
    <row r="318" s="39" customFormat="1" ht="13.9" customHeight="1" x14ac:dyDescent="0.25"/>
    <row r="319" s="39" customFormat="1" ht="13.9" customHeight="1" x14ac:dyDescent="0.25"/>
    <row r="320" s="39" customFormat="1" ht="13.9" customHeight="1" x14ac:dyDescent="0.25"/>
    <row r="321" s="39" customFormat="1" ht="13.9" customHeight="1" x14ac:dyDescent="0.25"/>
    <row r="322" s="39" customFormat="1" ht="13.9" customHeight="1" x14ac:dyDescent="0.25"/>
    <row r="323" s="39" customFormat="1" ht="13.9" customHeight="1" x14ac:dyDescent="0.25"/>
    <row r="324" s="39" customFormat="1" ht="13.9" customHeight="1" x14ac:dyDescent="0.25"/>
    <row r="325" s="39" customFormat="1" ht="13.9" customHeight="1" x14ac:dyDescent="0.25"/>
    <row r="326" s="39" customFormat="1" ht="13.9" customHeight="1" x14ac:dyDescent="0.25"/>
    <row r="327" s="39" customFormat="1" ht="13.9" customHeight="1" x14ac:dyDescent="0.25"/>
    <row r="328" s="39" customFormat="1" ht="13.9" customHeight="1" x14ac:dyDescent="0.25"/>
    <row r="329" s="39" customFormat="1" ht="13.9" customHeight="1" x14ac:dyDescent="0.25"/>
    <row r="330" s="39" customFormat="1" ht="13.9" customHeight="1" x14ac:dyDescent="0.25"/>
    <row r="331" s="39" customFormat="1" ht="13.9" customHeight="1" x14ac:dyDescent="0.25"/>
    <row r="332" s="39" customFormat="1" ht="13.9" customHeight="1" x14ac:dyDescent="0.25"/>
    <row r="333" s="39" customFormat="1" ht="13.9" customHeight="1" x14ac:dyDescent="0.25"/>
    <row r="334" s="39" customFormat="1" ht="13.9" customHeight="1" x14ac:dyDescent="0.25"/>
    <row r="335" s="39" customFormat="1" ht="13.9" customHeight="1" x14ac:dyDescent="0.25"/>
    <row r="336" s="39" customFormat="1" ht="13.9" customHeight="1" x14ac:dyDescent="0.25"/>
    <row r="337" s="39" customFormat="1" ht="13.9" customHeight="1" x14ac:dyDescent="0.25"/>
    <row r="338" s="39" customFormat="1" ht="13.9" customHeight="1" x14ac:dyDescent="0.25"/>
    <row r="339" s="39" customFormat="1" ht="13.9" customHeight="1" x14ac:dyDescent="0.25"/>
    <row r="340" s="39" customFormat="1" ht="13.9" customHeight="1" x14ac:dyDescent="0.25"/>
    <row r="341" s="39" customFormat="1" ht="13.9" customHeight="1" x14ac:dyDescent="0.25"/>
    <row r="342" s="39" customFormat="1" ht="13.9" customHeight="1" x14ac:dyDescent="0.25"/>
    <row r="343" s="39" customFormat="1" ht="13.9" customHeight="1" x14ac:dyDescent="0.25"/>
    <row r="344" s="39" customFormat="1" ht="13.9" customHeight="1" x14ac:dyDescent="0.25"/>
    <row r="345" s="39" customFormat="1" ht="13.9" customHeight="1" x14ac:dyDescent="0.25"/>
    <row r="346" s="39" customFormat="1" ht="13.9" customHeight="1" x14ac:dyDescent="0.25"/>
    <row r="347" s="39" customFormat="1" ht="13.9" customHeight="1" x14ac:dyDescent="0.25"/>
    <row r="348" s="39" customFormat="1" ht="13.9" customHeight="1" x14ac:dyDescent="0.25"/>
    <row r="349" s="39" customFormat="1" ht="13.9" customHeight="1" x14ac:dyDescent="0.25"/>
    <row r="350" s="39" customFormat="1" ht="13.9" customHeight="1" x14ac:dyDescent="0.25"/>
    <row r="351" s="39" customFormat="1" ht="13.9" customHeight="1" x14ac:dyDescent="0.25"/>
    <row r="352" s="39" customFormat="1" ht="13.9" customHeight="1" x14ac:dyDescent="0.25"/>
    <row r="353" s="39" customFormat="1" ht="13.9" customHeight="1" x14ac:dyDescent="0.25"/>
    <row r="354" s="39" customFormat="1" ht="13.9" customHeight="1" x14ac:dyDescent="0.25"/>
    <row r="355" s="39" customFormat="1" ht="13.9" customHeight="1" x14ac:dyDescent="0.25"/>
    <row r="356" s="39" customFormat="1" ht="13.9" customHeight="1" x14ac:dyDescent="0.25"/>
    <row r="357" s="39" customFormat="1" ht="13.9" customHeight="1" x14ac:dyDescent="0.25"/>
    <row r="358" s="39" customFormat="1" ht="13.9" customHeight="1" x14ac:dyDescent="0.25"/>
    <row r="359" s="39" customFormat="1" ht="13.9" customHeight="1" x14ac:dyDescent="0.25"/>
    <row r="360" s="39" customFormat="1" ht="13.9" customHeight="1" x14ac:dyDescent="0.25"/>
    <row r="361" s="39" customFormat="1" ht="13.9" customHeight="1" x14ac:dyDescent="0.25"/>
    <row r="362" s="39" customFormat="1" ht="13.9" customHeight="1" x14ac:dyDescent="0.25"/>
    <row r="363" s="39" customFormat="1" ht="13.9" customHeight="1" x14ac:dyDescent="0.25"/>
    <row r="364" s="39" customFormat="1" ht="13.9" customHeight="1" x14ac:dyDescent="0.25"/>
    <row r="365" s="39" customFormat="1" ht="13.9" customHeight="1" x14ac:dyDescent="0.25"/>
    <row r="366" s="39" customFormat="1" ht="13.9" customHeight="1" x14ac:dyDescent="0.25"/>
    <row r="367" s="39" customFormat="1" ht="13.9" customHeight="1" x14ac:dyDescent="0.25"/>
    <row r="368" s="39" customFormat="1" ht="13.9" customHeight="1" x14ac:dyDescent="0.25"/>
    <row r="369" s="39" customFormat="1" ht="13.9" customHeight="1" x14ac:dyDescent="0.25"/>
    <row r="370" s="39" customFormat="1" ht="13.9" customHeight="1" x14ac:dyDescent="0.25"/>
    <row r="371" s="39" customFormat="1" ht="13.9" customHeight="1" x14ac:dyDescent="0.25"/>
    <row r="372" s="39" customFormat="1" ht="13.9" customHeight="1" x14ac:dyDescent="0.25"/>
    <row r="373" s="39" customFormat="1" ht="13.9" customHeight="1" x14ac:dyDescent="0.25"/>
    <row r="374" s="39" customFormat="1" ht="13.9" customHeight="1" x14ac:dyDescent="0.25"/>
    <row r="375" s="39" customFormat="1" ht="13.9" customHeight="1" x14ac:dyDescent="0.25"/>
    <row r="376" s="39" customFormat="1" ht="13.9" customHeight="1" x14ac:dyDescent="0.25"/>
    <row r="377" s="39" customFormat="1" ht="13.9" customHeight="1" x14ac:dyDescent="0.25"/>
    <row r="378" s="39" customFormat="1" ht="13.9" customHeight="1" x14ac:dyDescent="0.25"/>
    <row r="379" s="39" customFormat="1" ht="13.9" customHeight="1" x14ac:dyDescent="0.25"/>
    <row r="380" s="39" customFormat="1" ht="13.9" customHeight="1" x14ac:dyDescent="0.25"/>
    <row r="381" s="39" customFormat="1" ht="13.9" customHeight="1" x14ac:dyDescent="0.25"/>
    <row r="382" s="39" customFormat="1" ht="13.9" customHeight="1" x14ac:dyDescent="0.25"/>
    <row r="383" s="39" customFormat="1" ht="13.9" customHeight="1" x14ac:dyDescent="0.25"/>
    <row r="384" s="39" customFormat="1" ht="13.9" customHeight="1" x14ac:dyDescent="0.25"/>
    <row r="385" s="39" customFormat="1" ht="13.9" customHeight="1" x14ac:dyDescent="0.25"/>
    <row r="386" s="39" customFormat="1" ht="13.9" customHeight="1" x14ac:dyDescent="0.25"/>
    <row r="387" s="39" customFormat="1" ht="13.9" customHeight="1" x14ac:dyDescent="0.25"/>
    <row r="388" s="39" customFormat="1" ht="13.9" customHeight="1" x14ac:dyDescent="0.25"/>
    <row r="389" s="39" customFormat="1" ht="13.9" customHeight="1" x14ac:dyDescent="0.25"/>
    <row r="390" s="39" customFormat="1" ht="13.9" customHeight="1" x14ac:dyDescent="0.25"/>
    <row r="391" s="39" customFormat="1" ht="13.9" customHeight="1" x14ac:dyDescent="0.25"/>
    <row r="392" s="39" customFormat="1" ht="13.9" customHeight="1" x14ac:dyDescent="0.25"/>
    <row r="393" s="39" customFormat="1" ht="13.9" customHeight="1" x14ac:dyDescent="0.25"/>
    <row r="394" s="39" customFormat="1" ht="13.9" customHeight="1" x14ac:dyDescent="0.25"/>
    <row r="395" s="39" customFormat="1" ht="13.9" customHeight="1" x14ac:dyDescent="0.25"/>
    <row r="396" s="39" customFormat="1" ht="13.9" customHeight="1" x14ac:dyDescent="0.25"/>
    <row r="397" s="39" customFormat="1" ht="13.9" customHeight="1" x14ac:dyDescent="0.25"/>
    <row r="398" s="39" customFormat="1" ht="13.9" customHeight="1" x14ac:dyDescent="0.25"/>
    <row r="399" s="39" customFormat="1" ht="13.9" customHeight="1" x14ac:dyDescent="0.25"/>
    <row r="400" s="39" customFormat="1" ht="13.9" customHeight="1" x14ac:dyDescent="0.25"/>
    <row r="401" s="39" customFormat="1" ht="13.9" customHeight="1" x14ac:dyDescent="0.25"/>
    <row r="402" s="39" customFormat="1" ht="13.9" customHeight="1" x14ac:dyDescent="0.25"/>
    <row r="403" s="39" customFormat="1" ht="13.9" customHeight="1" x14ac:dyDescent="0.25"/>
    <row r="404" s="39" customFormat="1" ht="13.9" customHeight="1" x14ac:dyDescent="0.25"/>
    <row r="405" s="39" customFormat="1" ht="13.9" customHeight="1" x14ac:dyDescent="0.25"/>
    <row r="406" s="39" customFormat="1" ht="13.9" customHeight="1" x14ac:dyDescent="0.25"/>
    <row r="407" s="39" customFormat="1" ht="13.9" customHeight="1" x14ac:dyDescent="0.25"/>
    <row r="408" s="39" customFormat="1" ht="13.9" customHeight="1" x14ac:dyDescent="0.25"/>
    <row r="409" s="39" customFormat="1" ht="13.9" customHeight="1" x14ac:dyDescent="0.25"/>
    <row r="410" s="39" customFormat="1" ht="13.9" customHeight="1" x14ac:dyDescent="0.25"/>
    <row r="411" s="39" customFormat="1" ht="13.9" customHeight="1" x14ac:dyDescent="0.25"/>
    <row r="412" s="39" customFormat="1" ht="13.9" customHeight="1" x14ac:dyDescent="0.25"/>
    <row r="413" s="39" customFormat="1" ht="13.9" customHeight="1" x14ac:dyDescent="0.25"/>
    <row r="414" s="39" customFormat="1" ht="13.9" customHeight="1" x14ac:dyDescent="0.25"/>
    <row r="415" s="39" customFormat="1" ht="13.9" customHeight="1" x14ac:dyDescent="0.25"/>
    <row r="416" s="39" customFormat="1" ht="13.9" customHeight="1" x14ac:dyDescent="0.25"/>
    <row r="417" s="39" customFormat="1" ht="13.9" customHeight="1" x14ac:dyDescent="0.25"/>
    <row r="418" s="39" customFormat="1" ht="13.9" customHeight="1" x14ac:dyDescent="0.25"/>
    <row r="419" s="39" customFormat="1" ht="13.9" customHeight="1" x14ac:dyDescent="0.25"/>
    <row r="420" s="39" customFormat="1" ht="13.9" customHeight="1" x14ac:dyDescent="0.25"/>
    <row r="421" s="39" customFormat="1" ht="13.9" customHeight="1" x14ac:dyDescent="0.25"/>
    <row r="422" s="39" customFormat="1" ht="13.9" customHeight="1" x14ac:dyDescent="0.25"/>
    <row r="423" s="39" customFormat="1" ht="13.9" customHeight="1" x14ac:dyDescent="0.25"/>
    <row r="424" s="39" customFormat="1" ht="13.9" customHeight="1" x14ac:dyDescent="0.25"/>
    <row r="425" s="39" customFormat="1" ht="13.9" customHeight="1" x14ac:dyDescent="0.25"/>
    <row r="426" s="39" customFormat="1" ht="13.9" customHeight="1" x14ac:dyDescent="0.25"/>
    <row r="427" s="39" customFormat="1" ht="13.9" customHeight="1" x14ac:dyDescent="0.25"/>
    <row r="428" s="39" customFormat="1" ht="13.9" customHeight="1" x14ac:dyDescent="0.25"/>
    <row r="429" s="39" customFormat="1" ht="13.9" customHeight="1" x14ac:dyDescent="0.25"/>
    <row r="430" s="39" customFormat="1" ht="13.9" customHeight="1" x14ac:dyDescent="0.25"/>
    <row r="431" s="39" customFormat="1" ht="13.9" customHeight="1" x14ac:dyDescent="0.25"/>
    <row r="432" s="39" customFormat="1" ht="13.9" customHeight="1" x14ac:dyDescent="0.25"/>
    <row r="433" s="39" customFormat="1" ht="13.9" customHeight="1" x14ac:dyDescent="0.25"/>
    <row r="434" s="39" customFormat="1" ht="13.9" customHeight="1" x14ac:dyDescent="0.25"/>
    <row r="435" s="39" customFormat="1" ht="13.9" customHeight="1" x14ac:dyDescent="0.25"/>
    <row r="436" s="39" customFormat="1" ht="13.9" customHeight="1" x14ac:dyDescent="0.25"/>
    <row r="437" s="39" customFormat="1" ht="13.9" customHeight="1" x14ac:dyDescent="0.25"/>
    <row r="438" s="39" customFormat="1" ht="13.9" customHeight="1" x14ac:dyDescent="0.25"/>
    <row r="439" s="39" customFormat="1" ht="13.9" customHeight="1" x14ac:dyDescent="0.25"/>
    <row r="440" s="39" customFormat="1" ht="13.9" customHeight="1" x14ac:dyDescent="0.25"/>
    <row r="441" s="39" customFormat="1" ht="13.9" customHeight="1" x14ac:dyDescent="0.25"/>
    <row r="442" s="39" customFormat="1" ht="13.9" customHeight="1" x14ac:dyDescent="0.25"/>
    <row r="443" s="39" customFormat="1" ht="13.9" customHeight="1" x14ac:dyDescent="0.25"/>
    <row r="444" s="39" customFormat="1" ht="13.9" customHeight="1" x14ac:dyDescent="0.25"/>
    <row r="445" s="39" customFormat="1" ht="13.9" customHeight="1" x14ac:dyDescent="0.25"/>
    <row r="446" s="39" customFormat="1" ht="13.9" customHeight="1" x14ac:dyDescent="0.25"/>
    <row r="447" s="39" customFormat="1" ht="13.9" customHeight="1" x14ac:dyDescent="0.25"/>
    <row r="448" s="39" customFormat="1" ht="13.9" customHeight="1" x14ac:dyDescent="0.25"/>
    <row r="449" s="39" customFormat="1" ht="13.9" customHeight="1" x14ac:dyDescent="0.25"/>
    <row r="450" s="39" customFormat="1" ht="13.9" customHeight="1" x14ac:dyDescent="0.25"/>
    <row r="451" s="39" customFormat="1" ht="13.9" customHeight="1" x14ac:dyDescent="0.25"/>
    <row r="452" s="39" customFormat="1" ht="13.9" customHeight="1" x14ac:dyDescent="0.25"/>
    <row r="453" s="39" customFormat="1" ht="13.9" customHeight="1" x14ac:dyDescent="0.25"/>
    <row r="454" s="39" customFormat="1" ht="13.9" customHeight="1" x14ac:dyDescent="0.25"/>
    <row r="455" s="39" customFormat="1" ht="13.9" customHeight="1" x14ac:dyDescent="0.25"/>
    <row r="456" s="39" customFormat="1" ht="13.9" customHeight="1" x14ac:dyDescent="0.25"/>
    <row r="457" s="39" customFormat="1" ht="13.9" customHeight="1" x14ac:dyDescent="0.25"/>
    <row r="458" s="39" customFormat="1" ht="13.9" customHeight="1" x14ac:dyDescent="0.25"/>
    <row r="459" s="39" customFormat="1" ht="13.9" customHeight="1" x14ac:dyDescent="0.25"/>
    <row r="460" s="39" customFormat="1" ht="13.9" customHeight="1" x14ac:dyDescent="0.25"/>
    <row r="461" s="39" customFormat="1" ht="13.9" customHeight="1" x14ac:dyDescent="0.25"/>
    <row r="462" s="39" customFormat="1" ht="13.9" customHeight="1" x14ac:dyDescent="0.25"/>
    <row r="463" s="39" customFormat="1" ht="13.9" customHeight="1" x14ac:dyDescent="0.25"/>
    <row r="464" s="39" customFormat="1" ht="13.9" customHeight="1" x14ac:dyDescent="0.25"/>
    <row r="465" s="39" customFormat="1" ht="13.9" customHeight="1" x14ac:dyDescent="0.25"/>
    <row r="466" s="39" customFormat="1" ht="13.9" customHeight="1" x14ac:dyDescent="0.25"/>
    <row r="467" s="39" customFormat="1" ht="13.9" customHeight="1" x14ac:dyDescent="0.25"/>
    <row r="468" s="39" customFormat="1" ht="13.9" customHeight="1" x14ac:dyDescent="0.25"/>
    <row r="469" s="39" customFormat="1" ht="13.9" customHeight="1" x14ac:dyDescent="0.25"/>
    <row r="470" s="39" customFormat="1" ht="13.9" customHeight="1" x14ac:dyDescent="0.25"/>
    <row r="471" s="39" customFormat="1" ht="13.9" customHeight="1" x14ac:dyDescent="0.25"/>
    <row r="472" s="39" customFormat="1" ht="13.9" customHeight="1" x14ac:dyDescent="0.25"/>
    <row r="473" s="39" customFormat="1" ht="13.9" customHeight="1" x14ac:dyDescent="0.25"/>
    <row r="474" s="39" customFormat="1" ht="13.9" customHeight="1" x14ac:dyDescent="0.25"/>
    <row r="475" s="39" customFormat="1" ht="13.9" customHeight="1" x14ac:dyDescent="0.25"/>
    <row r="476" s="39" customFormat="1" ht="13.9" customHeight="1" x14ac:dyDescent="0.25"/>
    <row r="477" s="39" customFormat="1" ht="13.9" customHeight="1" x14ac:dyDescent="0.25"/>
    <row r="478" s="39" customFormat="1" ht="13.9" customHeight="1" x14ac:dyDescent="0.25"/>
    <row r="479" s="39" customFormat="1" ht="13.9" customHeight="1" x14ac:dyDescent="0.25"/>
    <row r="480" s="39" customFormat="1" ht="13.9" customHeight="1" x14ac:dyDescent="0.25"/>
    <row r="481" s="39" customFormat="1" ht="13.9" customHeight="1" x14ac:dyDescent="0.25"/>
    <row r="482" s="39" customFormat="1" ht="13.9" customHeight="1" x14ac:dyDescent="0.25"/>
    <row r="483" s="39" customFormat="1" ht="13.9" customHeight="1" x14ac:dyDescent="0.25"/>
    <row r="484" s="39" customFormat="1" ht="13.9" customHeight="1" x14ac:dyDescent="0.25"/>
    <row r="485" s="39" customFormat="1" ht="13.9" customHeight="1" x14ac:dyDescent="0.25"/>
    <row r="486" s="39" customFormat="1" ht="13.9" customHeight="1" x14ac:dyDescent="0.25"/>
    <row r="487" s="39" customFormat="1" ht="13.9" customHeight="1" x14ac:dyDescent="0.25"/>
    <row r="488" s="39" customFormat="1" ht="13.9" customHeight="1" x14ac:dyDescent="0.25"/>
    <row r="489" s="39" customFormat="1" ht="13.9" customHeight="1" x14ac:dyDescent="0.25"/>
    <row r="490" s="39" customFormat="1" ht="13.9" customHeight="1" x14ac:dyDescent="0.25"/>
    <row r="491" s="39" customFormat="1" ht="13.9" customHeight="1" x14ac:dyDescent="0.25"/>
    <row r="492" s="39" customFormat="1" ht="13.9" customHeight="1" x14ac:dyDescent="0.25"/>
    <row r="493" s="39" customFormat="1" ht="13.9" customHeight="1" x14ac:dyDescent="0.25"/>
    <row r="494" s="39" customFormat="1" ht="13.9" customHeight="1" x14ac:dyDescent="0.25"/>
    <row r="495" s="39" customFormat="1" ht="13.9" customHeight="1" x14ac:dyDescent="0.25"/>
    <row r="496" s="39" customFormat="1" ht="13.9" customHeight="1" x14ac:dyDescent="0.25"/>
    <row r="497" s="39" customFormat="1" ht="13.9" customHeight="1" x14ac:dyDescent="0.25"/>
    <row r="498" s="39" customFormat="1" ht="13.9" customHeight="1" x14ac:dyDescent="0.25"/>
    <row r="499" s="39" customFormat="1" ht="13.9" customHeight="1" x14ac:dyDescent="0.25"/>
    <row r="500" s="39" customFormat="1" ht="13.9" customHeight="1" x14ac:dyDescent="0.25"/>
    <row r="501" s="39" customFormat="1" ht="13.9" customHeight="1" x14ac:dyDescent="0.25"/>
    <row r="502" s="39" customFormat="1" ht="13.9" customHeight="1" x14ac:dyDescent="0.25"/>
    <row r="503" s="39" customFormat="1" ht="13.9" customHeight="1" x14ac:dyDescent="0.25"/>
    <row r="504" s="39" customFormat="1" ht="13.9" customHeight="1" x14ac:dyDescent="0.25"/>
    <row r="505" s="39" customFormat="1" ht="13.9" customHeight="1" x14ac:dyDescent="0.25"/>
    <row r="506" s="39" customFormat="1" ht="13.9" customHeight="1" x14ac:dyDescent="0.25"/>
    <row r="507" s="39" customFormat="1" ht="13.9" customHeight="1" x14ac:dyDescent="0.25"/>
    <row r="508" s="39" customFormat="1" ht="13.9" customHeight="1" x14ac:dyDescent="0.25"/>
    <row r="509" s="39" customFormat="1" ht="13.9" customHeight="1" x14ac:dyDescent="0.25"/>
    <row r="510" s="39" customFormat="1" ht="13.9" customHeight="1" x14ac:dyDescent="0.25"/>
    <row r="511" s="39" customFormat="1" ht="13.9" customHeight="1" x14ac:dyDescent="0.25"/>
    <row r="512" s="39" customFormat="1" ht="13.9" customHeight="1" x14ac:dyDescent="0.25"/>
    <row r="513" s="39" customFormat="1" ht="13.9" customHeight="1" x14ac:dyDescent="0.25"/>
    <row r="514" s="39" customFormat="1" ht="13.9" customHeight="1" x14ac:dyDescent="0.25"/>
    <row r="515" s="39" customFormat="1" ht="13.9" customHeight="1" x14ac:dyDescent="0.25"/>
    <row r="516" s="39" customFormat="1" ht="13.9" customHeight="1" x14ac:dyDescent="0.25"/>
    <row r="517" s="39" customFormat="1" ht="13.9" customHeight="1" x14ac:dyDescent="0.25"/>
    <row r="518" s="39" customFormat="1" ht="13.9" customHeight="1" x14ac:dyDescent="0.25"/>
    <row r="519" s="39" customFormat="1" ht="13.9" customHeight="1" x14ac:dyDescent="0.25"/>
    <row r="520" s="39" customFormat="1" ht="13.9" customHeight="1" x14ac:dyDescent="0.25"/>
    <row r="521" s="39" customFormat="1" ht="13.9" customHeight="1" x14ac:dyDescent="0.25"/>
    <row r="522" s="39" customFormat="1" ht="13.9" customHeight="1" x14ac:dyDescent="0.25"/>
    <row r="523" s="39" customFormat="1" ht="13.9" customHeight="1" x14ac:dyDescent="0.25"/>
    <row r="524" s="39" customFormat="1" ht="13.9" customHeight="1" x14ac:dyDescent="0.25"/>
    <row r="525" s="39" customFormat="1" ht="13.9" customHeight="1" x14ac:dyDescent="0.25"/>
    <row r="526" s="39" customFormat="1" ht="13.9" customHeight="1" x14ac:dyDescent="0.25"/>
    <row r="527" s="39" customFormat="1" ht="13.9" customHeight="1" x14ac:dyDescent="0.25"/>
    <row r="528" s="39" customFormat="1" ht="13.9" customHeight="1" x14ac:dyDescent="0.25"/>
    <row r="529" s="39" customFormat="1" ht="13.9" customHeight="1" x14ac:dyDescent="0.25"/>
    <row r="530" s="39" customFormat="1" ht="13.9" customHeight="1" x14ac:dyDescent="0.25"/>
    <row r="531" s="39" customFormat="1" ht="13.9" customHeight="1" x14ac:dyDescent="0.25"/>
    <row r="532" s="39" customFormat="1" ht="13.9" customHeight="1" x14ac:dyDescent="0.25"/>
    <row r="533" s="39" customFormat="1" ht="13.9" customHeight="1" x14ac:dyDescent="0.25"/>
    <row r="534" s="39" customFormat="1" ht="13.9" customHeight="1" x14ac:dyDescent="0.25"/>
    <row r="535" s="39" customFormat="1" ht="13.9" customHeight="1" x14ac:dyDescent="0.25"/>
    <row r="536" s="39" customFormat="1" ht="13.9" customHeight="1" x14ac:dyDescent="0.25"/>
    <row r="537" s="39" customFormat="1" ht="13.9" customHeight="1" x14ac:dyDescent="0.25"/>
    <row r="538" s="39" customFormat="1" ht="13.9" customHeight="1" x14ac:dyDescent="0.25"/>
    <row r="539" s="39" customFormat="1" ht="13.9" customHeight="1" x14ac:dyDescent="0.25"/>
    <row r="540" s="39" customFormat="1" ht="13.9" customHeight="1" x14ac:dyDescent="0.25"/>
    <row r="541" s="39" customFormat="1" ht="13.9" customHeight="1" x14ac:dyDescent="0.25"/>
    <row r="542" s="39" customFormat="1" ht="13.9" customHeight="1" x14ac:dyDescent="0.25"/>
    <row r="543" s="39" customFormat="1" ht="13.9" customHeight="1" x14ac:dyDescent="0.25"/>
    <row r="544" s="39" customFormat="1" ht="13.9" customHeight="1" x14ac:dyDescent="0.25"/>
    <row r="545" s="39" customFormat="1" ht="13.9" customHeight="1" x14ac:dyDescent="0.25"/>
    <row r="546" s="39" customFormat="1" ht="13.9" customHeight="1" x14ac:dyDescent="0.25"/>
    <row r="547" s="39" customFormat="1" ht="13.9" customHeight="1" x14ac:dyDescent="0.25"/>
    <row r="548" s="39" customFormat="1" ht="13.9" customHeight="1" x14ac:dyDescent="0.25"/>
    <row r="549" s="39" customFormat="1" ht="13.9" customHeight="1" x14ac:dyDescent="0.25"/>
    <row r="550" s="39" customFormat="1" ht="13.9" customHeight="1" x14ac:dyDescent="0.25"/>
    <row r="551" s="39" customFormat="1" ht="13.9" customHeight="1" x14ac:dyDescent="0.25"/>
    <row r="552" s="39" customFormat="1" ht="13.9" customHeight="1" x14ac:dyDescent="0.25"/>
    <row r="553" s="39" customFormat="1" ht="13.9" customHeight="1" x14ac:dyDescent="0.25"/>
    <row r="554" s="39" customFormat="1" ht="13.9" customHeight="1" x14ac:dyDescent="0.25"/>
    <row r="555" s="39" customFormat="1" ht="13.9" customHeight="1" x14ac:dyDescent="0.25"/>
    <row r="556" s="39" customFormat="1" ht="13.9" customHeight="1" x14ac:dyDescent="0.25"/>
    <row r="557" s="39" customFormat="1" ht="13.9" customHeight="1" x14ac:dyDescent="0.25"/>
    <row r="558" s="39" customFormat="1" ht="13.9" customHeight="1" x14ac:dyDescent="0.25"/>
    <row r="559" s="39" customFormat="1" ht="13.9" customHeight="1" x14ac:dyDescent="0.25"/>
    <row r="560" s="39" customFormat="1" ht="13.9" customHeight="1" x14ac:dyDescent="0.25"/>
    <row r="561" s="39" customFormat="1" ht="13.9" customHeight="1" x14ac:dyDescent="0.25"/>
    <row r="562" s="39" customFormat="1" ht="13.9" customHeight="1" x14ac:dyDescent="0.25"/>
    <row r="563" s="39" customFormat="1" ht="13.9" customHeight="1" x14ac:dyDescent="0.25"/>
    <row r="564" s="39" customFormat="1" ht="13.9" customHeight="1" x14ac:dyDescent="0.25"/>
    <row r="565" s="39" customFormat="1" ht="13.9" customHeight="1" x14ac:dyDescent="0.25"/>
    <row r="566" s="39" customFormat="1" ht="13.9" customHeight="1" x14ac:dyDescent="0.25"/>
    <row r="567" s="39" customFormat="1" ht="13.9" customHeight="1" x14ac:dyDescent="0.25"/>
    <row r="568" s="39" customFormat="1" ht="13.9" customHeight="1" x14ac:dyDescent="0.25"/>
    <row r="569" s="39" customFormat="1" ht="13.9" customHeight="1" x14ac:dyDescent="0.25"/>
    <row r="570" s="39" customFormat="1" ht="13.9" customHeight="1" x14ac:dyDescent="0.25"/>
    <row r="571" s="39" customFormat="1" ht="13.9" customHeight="1" x14ac:dyDescent="0.25"/>
    <row r="572" s="39" customFormat="1" ht="13.9" customHeight="1" x14ac:dyDescent="0.25"/>
    <row r="573" s="39" customFormat="1" ht="13.9" customHeight="1" x14ac:dyDescent="0.25"/>
    <row r="574" s="39" customFormat="1" ht="13.9" customHeight="1" x14ac:dyDescent="0.25"/>
    <row r="575" s="39" customFormat="1" ht="13.9" customHeight="1" x14ac:dyDescent="0.25"/>
    <row r="576" s="39" customFormat="1" ht="13.9" customHeight="1" x14ac:dyDescent="0.25"/>
    <row r="577" s="39" customFormat="1" ht="13.9" customHeight="1" x14ac:dyDescent="0.25"/>
    <row r="578" s="39" customFormat="1" ht="13.9" customHeight="1" x14ac:dyDescent="0.25"/>
    <row r="579" s="39" customFormat="1" ht="13.9" customHeight="1" x14ac:dyDescent="0.25"/>
    <row r="580" s="39" customFormat="1" ht="13.9" customHeight="1" x14ac:dyDescent="0.25"/>
    <row r="581" s="39" customFormat="1" ht="13.9" customHeight="1" x14ac:dyDescent="0.25"/>
    <row r="582" s="39" customFormat="1" ht="13.9" customHeight="1" x14ac:dyDescent="0.25"/>
    <row r="583" s="39" customFormat="1" ht="13.9" customHeight="1" x14ac:dyDescent="0.25"/>
    <row r="584" s="39" customFormat="1" ht="13.9" customHeight="1" x14ac:dyDescent="0.25"/>
    <row r="585" s="39" customFormat="1" ht="13.9" customHeight="1" x14ac:dyDescent="0.25"/>
    <row r="586" s="39" customFormat="1" ht="13.9" customHeight="1" x14ac:dyDescent="0.25"/>
    <row r="587" s="39" customFormat="1" ht="13.9" customHeight="1" x14ac:dyDescent="0.25"/>
    <row r="588" s="39" customFormat="1" ht="13.9" customHeight="1" x14ac:dyDescent="0.25"/>
    <row r="589" s="39" customFormat="1" ht="13.9" customHeight="1" x14ac:dyDescent="0.25"/>
    <row r="590" s="39" customFormat="1" ht="13.9" customHeight="1" x14ac:dyDescent="0.25"/>
    <row r="591" s="39" customFormat="1" ht="13.9" customHeight="1" x14ac:dyDescent="0.25"/>
    <row r="592" s="39" customFormat="1" ht="13.9" customHeight="1" x14ac:dyDescent="0.25"/>
    <row r="593" s="39" customFormat="1" ht="13.9" customHeight="1" x14ac:dyDescent="0.25"/>
    <row r="594" s="39" customFormat="1" ht="13.9" customHeight="1" x14ac:dyDescent="0.25"/>
    <row r="595" s="39" customFormat="1" ht="13.9" customHeight="1" x14ac:dyDescent="0.25"/>
    <row r="596" s="39" customFormat="1" ht="13.9" customHeight="1" x14ac:dyDescent="0.25"/>
    <row r="597" s="39" customFormat="1" ht="13.9" customHeight="1" x14ac:dyDescent="0.25"/>
    <row r="598" s="39" customFormat="1" ht="13.9" customHeight="1" x14ac:dyDescent="0.25"/>
    <row r="599" s="39" customFormat="1" ht="13.9" customHeight="1" x14ac:dyDescent="0.25"/>
    <row r="600" s="39" customFormat="1" ht="13.9" customHeight="1" x14ac:dyDescent="0.25"/>
    <row r="601" s="39" customFormat="1" ht="13.9" customHeight="1" x14ac:dyDescent="0.25"/>
    <row r="602" s="39" customFormat="1" ht="13.9" customHeight="1" x14ac:dyDescent="0.25"/>
    <row r="603" s="39" customFormat="1" ht="13.9" customHeight="1" x14ac:dyDescent="0.25"/>
    <row r="604" s="39" customFormat="1" ht="13.9" customHeight="1" x14ac:dyDescent="0.25"/>
    <row r="605" s="39" customFormat="1" ht="13.9" customHeight="1" x14ac:dyDescent="0.25"/>
    <row r="606" s="39" customFormat="1" ht="13.9" customHeight="1" x14ac:dyDescent="0.25"/>
    <row r="607" s="39" customFormat="1" ht="13.9" customHeight="1" x14ac:dyDescent="0.25"/>
    <row r="608" s="39" customFormat="1" ht="13.9" customHeight="1" x14ac:dyDescent="0.25"/>
    <row r="609" s="39" customFormat="1" ht="13.9" customHeight="1" x14ac:dyDescent="0.25"/>
    <row r="610" s="39" customFormat="1" ht="13.9" customHeight="1" x14ac:dyDescent="0.25"/>
    <row r="611" s="39" customFormat="1" ht="13.9" customHeight="1" x14ac:dyDescent="0.25"/>
    <row r="612" s="39" customFormat="1" ht="13.9" customHeight="1" x14ac:dyDescent="0.25"/>
    <row r="613" s="39" customFormat="1" ht="13.9" customHeight="1" x14ac:dyDescent="0.25"/>
    <row r="614" s="39" customFormat="1" ht="13.9" customHeight="1" x14ac:dyDescent="0.25"/>
    <row r="615" s="39" customFormat="1" ht="13.9" customHeight="1" x14ac:dyDescent="0.25"/>
    <row r="616" s="39" customFormat="1" ht="13.9" customHeight="1" x14ac:dyDescent="0.25"/>
    <row r="617" s="39" customFormat="1" ht="13.9" customHeight="1" x14ac:dyDescent="0.25"/>
    <row r="618" s="39" customFormat="1" ht="13.9" customHeight="1" x14ac:dyDescent="0.25"/>
    <row r="619" s="39" customFormat="1" ht="13.9" customHeight="1" x14ac:dyDescent="0.25"/>
    <row r="620" s="39" customFormat="1" ht="13.9" customHeight="1" x14ac:dyDescent="0.25"/>
    <row r="621" s="39" customFormat="1" ht="13.9" customHeight="1" x14ac:dyDescent="0.25"/>
    <row r="622" s="39" customFormat="1" ht="13.9" customHeight="1" x14ac:dyDescent="0.25"/>
    <row r="623" s="39" customFormat="1" ht="13.9" customHeight="1" x14ac:dyDescent="0.25"/>
    <row r="624" s="39" customFormat="1" ht="13.9" customHeight="1" x14ac:dyDescent="0.25"/>
    <row r="625" s="39" customFormat="1" ht="13.9" customHeight="1" x14ac:dyDescent="0.25"/>
    <row r="626" s="39" customFormat="1" ht="13.9" customHeight="1" x14ac:dyDescent="0.25"/>
    <row r="627" s="39" customFormat="1" ht="13.9" customHeight="1" x14ac:dyDescent="0.25"/>
    <row r="628" s="39" customFormat="1" ht="13.9" customHeight="1" x14ac:dyDescent="0.25"/>
    <row r="629" s="39" customFormat="1" ht="13.9" customHeight="1" x14ac:dyDescent="0.25"/>
    <row r="630" s="39" customFormat="1" ht="13.9" customHeight="1" x14ac:dyDescent="0.25"/>
    <row r="631" s="39" customFormat="1" ht="13.9" customHeight="1" x14ac:dyDescent="0.25"/>
    <row r="632" s="39" customFormat="1" ht="13.9" customHeight="1" x14ac:dyDescent="0.25"/>
    <row r="633" s="39" customFormat="1" ht="13.9" customHeight="1" x14ac:dyDescent="0.25"/>
    <row r="634" s="39" customFormat="1" ht="13.9" customHeight="1" x14ac:dyDescent="0.25"/>
    <row r="635" s="39" customFormat="1" ht="13.9" customHeight="1" x14ac:dyDescent="0.25"/>
    <row r="636" s="39" customFormat="1" ht="13.9" customHeight="1" x14ac:dyDescent="0.25"/>
    <row r="637" s="39" customFormat="1" ht="13.9" customHeight="1" x14ac:dyDescent="0.25"/>
    <row r="638" s="39" customFormat="1" ht="13.9" customHeight="1" x14ac:dyDescent="0.25"/>
    <row r="639" s="39" customFormat="1" ht="13.9" customHeight="1" x14ac:dyDescent="0.25"/>
    <row r="640" s="39" customFormat="1" ht="13.9" customHeight="1" x14ac:dyDescent="0.25"/>
    <row r="641" s="39" customFormat="1" ht="13.9" customHeight="1" x14ac:dyDescent="0.25"/>
    <row r="642" s="39" customFormat="1" ht="13.9" customHeight="1" x14ac:dyDescent="0.25"/>
    <row r="643" s="39" customFormat="1" ht="13.9" customHeight="1" x14ac:dyDescent="0.25"/>
    <row r="644" s="39" customFormat="1" ht="13.9" customHeight="1" x14ac:dyDescent="0.25"/>
    <row r="645" s="39" customFormat="1" ht="13.9" customHeight="1" x14ac:dyDescent="0.25"/>
    <row r="646" s="39" customFormat="1" ht="13.9" customHeight="1" x14ac:dyDescent="0.25"/>
    <row r="647" s="39" customFormat="1" ht="13.9" customHeight="1" x14ac:dyDescent="0.25"/>
    <row r="648" s="39" customFormat="1" ht="13.9" customHeight="1" x14ac:dyDescent="0.25"/>
    <row r="649" s="39" customFormat="1" ht="13.9" customHeight="1" x14ac:dyDescent="0.25"/>
    <row r="650" s="39" customFormat="1" ht="13.9" customHeight="1" x14ac:dyDescent="0.25"/>
    <row r="651" s="39" customFormat="1" ht="13.9" customHeight="1" x14ac:dyDescent="0.25"/>
    <row r="652" s="39" customFormat="1" ht="13.9" customHeight="1" x14ac:dyDescent="0.25"/>
    <row r="653" s="39" customFormat="1" ht="13.9" customHeight="1" x14ac:dyDescent="0.25"/>
    <row r="654" s="39" customFormat="1" ht="13.9" customHeight="1" x14ac:dyDescent="0.25"/>
    <row r="655" s="39" customFormat="1" ht="13.9" customHeight="1" x14ac:dyDescent="0.25"/>
    <row r="656" s="39" customFormat="1" ht="13.9" customHeight="1" x14ac:dyDescent="0.25"/>
    <row r="657" s="39" customFormat="1" ht="13.9" customHeight="1" x14ac:dyDescent="0.25"/>
    <row r="658" s="39" customFormat="1" ht="13.9" customHeight="1" x14ac:dyDescent="0.25"/>
    <row r="659" s="39" customFormat="1" ht="13.9" customHeight="1" x14ac:dyDescent="0.25"/>
    <row r="660" s="39" customFormat="1" ht="13.9" customHeight="1" x14ac:dyDescent="0.25"/>
    <row r="661" s="39" customFormat="1" ht="13.9" customHeight="1" x14ac:dyDescent="0.25"/>
    <row r="662" s="39" customFormat="1" ht="13.9" customHeight="1" x14ac:dyDescent="0.25"/>
    <row r="663" s="39" customFormat="1" ht="13.9" customHeight="1" x14ac:dyDescent="0.25"/>
    <row r="664" s="39" customFormat="1" ht="13.9" customHeight="1" x14ac:dyDescent="0.25"/>
    <row r="665" s="39" customFormat="1" ht="13.9" customHeight="1" x14ac:dyDescent="0.25"/>
    <row r="666" s="39" customFormat="1" ht="13.9" customHeight="1" x14ac:dyDescent="0.25"/>
    <row r="667" s="39" customFormat="1" ht="13.9" customHeight="1" x14ac:dyDescent="0.25"/>
    <row r="668" s="39" customFormat="1" ht="13.9" customHeight="1" x14ac:dyDescent="0.25"/>
    <row r="669" s="39" customFormat="1" ht="13.9" customHeight="1" x14ac:dyDescent="0.25"/>
    <row r="670" s="39" customFormat="1" ht="13.9" customHeight="1" x14ac:dyDescent="0.25"/>
    <row r="671" s="39" customFormat="1" ht="13.9" customHeight="1" x14ac:dyDescent="0.25"/>
    <row r="672" s="39" customFormat="1" ht="13.9" customHeight="1" x14ac:dyDescent="0.25"/>
    <row r="673" s="39" customFormat="1" ht="13.9" customHeight="1" x14ac:dyDescent="0.25"/>
    <row r="674" s="39" customFormat="1" ht="13.9" customHeight="1" x14ac:dyDescent="0.25"/>
    <row r="675" s="39" customFormat="1" ht="13.9" customHeight="1" x14ac:dyDescent="0.25"/>
    <row r="676" s="39" customFormat="1" ht="13.9" customHeight="1" x14ac:dyDescent="0.25"/>
    <row r="677" s="39" customFormat="1" ht="13.9" customHeight="1" x14ac:dyDescent="0.25"/>
    <row r="678" s="39" customFormat="1" ht="13.9" customHeight="1" x14ac:dyDescent="0.25"/>
    <row r="679" s="39" customFormat="1" ht="13.9" customHeight="1" x14ac:dyDescent="0.25"/>
    <row r="680" s="39" customFormat="1" ht="13.9" customHeight="1" x14ac:dyDescent="0.25"/>
    <row r="681" s="39" customFormat="1" ht="13.9" customHeight="1" x14ac:dyDescent="0.25"/>
    <row r="682" s="39" customFormat="1" ht="13.9" customHeight="1" x14ac:dyDescent="0.25"/>
    <row r="683" s="39" customFormat="1" ht="13.9" customHeight="1" x14ac:dyDescent="0.25"/>
    <row r="684" s="39" customFormat="1" ht="13.9" customHeight="1" x14ac:dyDescent="0.25"/>
    <row r="685" s="39" customFormat="1" ht="13.9" customHeight="1" x14ac:dyDescent="0.25"/>
    <row r="686" s="39" customFormat="1" ht="13.9" customHeight="1" x14ac:dyDescent="0.25"/>
    <row r="687" s="39" customFormat="1" ht="13.9" customHeight="1" x14ac:dyDescent="0.25"/>
    <row r="688" s="39" customFormat="1" ht="13.9" customHeight="1" x14ac:dyDescent="0.25"/>
    <row r="689" s="39" customFormat="1" ht="13.9" customHeight="1" x14ac:dyDescent="0.25"/>
    <row r="690" s="39" customFormat="1" ht="13.9" customHeight="1" x14ac:dyDescent="0.25"/>
    <row r="691" s="39" customFormat="1" ht="13.9" customHeight="1" x14ac:dyDescent="0.25"/>
    <row r="692" s="39" customFormat="1" ht="13.9" customHeight="1" x14ac:dyDescent="0.25"/>
    <row r="693" s="39" customFormat="1" ht="13.9" customHeight="1" x14ac:dyDescent="0.25"/>
    <row r="694" s="39" customFormat="1" ht="13.9" customHeight="1" x14ac:dyDescent="0.25"/>
    <row r="695" s="39" customFormat="1" ht="13.9" customHeight="1" x14ac:dyDescent="0.25"/>
    <row r="696" s="39" customFormat="1" ht="13.9" customHeight="1" x14ac:dyDescent="0.25"/>
    <row r="697" s="39" customFormat="1" ht="13.9" customHeight="1" x14ac:dyDescent="0.25"/>
    <row r="698" s="39" customFormat="1" ht="13.9" customHeight="1" x14ac:dyDescent="0.25"/>
    <row r="699" s="39" customFormat="1" ht="13.9" customHeight="1" x14ac:dyDescent="0.25"/>
    <row r="700" s="39" customFormat="1" ht="13.9" customHeight="1" x14ac:dyDescent="0.25"/>
    <row r="701" s="39" customFormat="1" ht="13.9" customHeight="1" x14ac:dyDescent="0.25"/>
    <row r="702" s="39" customFormat="1" ht="13.9" customHeight="1" x14ac:dyDescent="0.25"/>
    <row r="703" s="39" customFormat="1" ht="13.9" customHeight="1" x14ac:dyDescent="0.25"/>
    <row r="704" s="39" customFormat="1" ht="13.9" customHeight="1" x14ac:dyDescent="0.25"/>
    <row r="705" s="39" customFormat="1" ht="13.9" customHeight="1" x14ac:dyDescent="0.25"/>
    <row r="706" s="39" customFormat="1" ht="13.9" customHeight="1" x14ac:dyDescent="0.25"/>
    <row r="707" s="39" customFormat="1" ht="13.9" customHeight="1" x14ac:dyDescent="0.25"/>
    <row r="708" s="39" customFormat="1" ht="13.9" customHeight="1" x14ac:dyDescent="0.25"/>
    <row r="709" s="39" customFormat="1" ht="13.9" customHeight="1" x14ac:dyDescent="0.25"/>
    <row r="710" s="39" customFormat="1" ht="13.9" customHeight="1" x14ac:dyDescent="0.25"/>
    <row r="711" s="39" customFormat="1" ht="13.9" customHeight="1" x14ac:dyDescent="0.25"/>
    <row r="712" s="39" customFormat="1" ht="13.9" customHeight="1" x14ac:dyDescent="0.25"/>
    <row r="713" s="39" customFormat="1" ht="13.9" customHeight="1" x14ac:dyDescent="0.25"/>
    <row r="714" s="39" customFormat="1" ht="13.9" customHeight="1" x14ac:dyDescent="0.25"/>
    <row r="715" s="39" customFormat="1" ht="13.9" customHeight="1" x14ac:dyDescent="0.25"/>
    <row r="716" s="39" customFormat="1" ht="13.9" customHeight="1" x14ac:dyDescent="0.25"/>
    <row r="717" s="39" customFormat="1" ht="13.9" customHeight="1" x14ac:dyDescent="0.25"/>
    <row r="718" s="39" customFormat="1" ht="13.9" customHeight="1" x14ac:dyDescent="0.25"/>
    <row r="719" s="39" customFormat="1" ht="13.9" customHeight="1" x14ac:dyDescent="0.25"/>
    <row r="720" s="39" customFormat="1" ht="13.9" customHeight="1" x14ac:dyDescent="0.25"/>
    <row r="721" s="39" customFormat="1" ht="13.9" customHeight="1" x14ac:dyDescent="0.25"/>
    <row r="722" s="39" customFormat="1" ht="13.9" customHeight="1" x14ac:dyDescent="0.25"/>
    <row r="723" s="39" customFormat="1" ht="13.9" customHeight="1" x14ac:dyDescent="0.25"/>
    <row r="724" s="39" customFormat="1" ht="13.9" customHeight="1" x14ac:dyDescent="0.25"/>
    <row r="725" s="39" customFormat="1" ht="13.9" customHeight="1" x14ac:dyDescent="0.25"/>
    <row r="726" s="39" customFormat="1" ht="13.9" customHeight="1" x14ac:dyDescent="0.25"/>
    <row r="727" s="39" customFormat="1" ht="13.9" customHeight="1" x14ac:dyDescent="0.25"/>
    <row r="728" s="39" customFormat="1" ht="13.9" customHeight="1" x14ac:dyDescent="0.25"/>
    <row r="729" s="39" customFormat="1" ht="13.9" customHeight="1" x14ac:dyDescent="0.25"/>
    <row r="730" s="39" customFormat="1" ht="13.9" customHeight="1" x14ac:dyDescent="0.25"/>
    <row r="731" s="39" customFormat="1" ht="13.9" customHeight="1" x14ac:dyDescent="0.25"/>
    <row r="732" s="39" customFormat="1" ht="13.9" customHeight="1" x14ac:dyDescent="0.25"/>
    <row r="733" s="39" customFormat="1" ht="13.9" customHeight="1" x14ac:dyDescent="0.25"/>
    <row r="734" s="39" customFormat="1" ht="13.9" customHeight="1" x14ac:dyDescent="0.25"/>
    <row r="735" s="39" customFormat="1" ht="13.9" customHeight="1" x14ac:dyDescent="0.25"/>
    <row r="736" s="39" customFormat="1" ht="13.9" customHeight="1" x14ac:dyDescent="0.25"/>
    <row r="737" s="39" customFormat="1" ht="13.9" customHeight="1" x14ac:dyDescent="0.25"/>
    <row r="738" s="39" customFormat="1" ht="13.9" customHeight="1" x14ac:dyDescent="0.25"/>
    <row r="739" s="39" customFormat="1" ht="13.9" customHeight="1" x14ac:dyDescent="0.25"/>
    <row r="740" s="39" customFormat="1" ht="13.9" customHeight="1" x14ac:dyDescent="0.25"/>
    <row r="741" s="39" customFormat="1" ht="13.9" customHeight="1" x14ac:dyDescent="0.25"/>
    <row r="742" s="39" customFormat="1" ht="13.9" customHeight="1" x14ac:dyDescent="0.25"/>
    <row r="743" s="39" customFormat="1" ht="13.9" customHeight="1" x14ac:dyDescent="0.25"/>
    <row r="744" s="39" customFormat="1" ht="13.9" customHeight="1" x14ac:dyDescent="0.25"/>
    <row r="745" s="39" customFormat="1" ht="13.9" customHeight="1" x14ac:dyDescent="0.25"/>
    <row r="746" s="39" customFormat="1" ht="13.9" customHeight="1" x14ac:dyDescent="0.25"/>
    <row r="747" s="39" customFormat="1" ht="13.9" customHeight="1" x14ac:dyDescent="0.25"/>
    <row r="748" s="39" customFormat="1" ht="13.9" customHeight="1" x14ac:dyDescent="0.25"/>
    <row r="749" s="39" customFormat="1" ht="13.9" customHeight="1" x14ac:dyDescent="0.25"/>
    <row r="750" s="39" customFormat="1" ht="13.9" customHeight="1" x14ac:dyDescent="0.25"/>
    <row r="751" s="39" customFormat="1" ht="13.9" customHeight="1" x14ac:dyDescent="0.25"/>
    <row r="752" s="39" customFormat="1" ht="13.9" customHeight="1" x14ac:dyDescent="0.25"/>
    <row r="753" s="39" customFormat="1" ht="13.9" customHeight="1" x14ac:dyDescent="0.25"/>
    <row r="754" s="39" customFormat="1" ht="13.9" customHeight="1" x14ac:dyDescent="0.25"/>
    <row r="755" s="39" customFormat="1" ht="13.9" customHeight="1" x14ac:dyDescent="0.25"/>
    <row r="756" s="39" customFormat="1" ht="13.9" customHeight="1" x14ac:dyDescent="0.25"/>
    <row r="757" s="39" customFormat="1" ht="13.9" customHeight="1" x14ac:dyDescent="0.25"/>
    <row r="758" s="39" customFormat="1" ht="13.9" customHeight="1" x14ac:dyDescent="0.25"/>
    <row r="759" s="39" customFormat="1" ht="13.9" customHeight="1" x14ac:dyDescent="0.25"/>
    <row r="760" s="39" customFormat="1" ht="13.9" customHeight="1" x14ac:dyDescent="0.25"/>
    <row r="761" s="39" customFormat="1" ht="13.9" customHeight="1" x14ac:dyDescent="0.25"/>
    <row r="762" s="39" customFormat="1" ht="13.9" customHeight="1" x14ac:dyDescent="0.25"/>
    <row r="763" s="39" customFormat="1" ht="13.9" customHeight="1" x14ac:dyDescent="0.25"/>
    <row r="764" s="39" customFormat="1" ht="13.9" customHeight="1" x14ac:dyDescent="0.25"/>
    <row r="765" s="39" customFormat="1" ht="13.9" customHeight="1" x14ac:dyDescent="0.25"/>
    <row r="766" s="39" customFormat="1" ht="13.9" customHeight="1" x14ac:dyDescent="0.25"/>
    <row r="767" s="39" customFormat="1" ht="13.9" customHeight="1" x14ac:dyDescent="0.25"/>
    <row r="768" s="39" customFormat="1" ht="13.9" customHeight="1" x14ac:dyDescent="0.25"/>
    <row r="769" s="39" customFormat="1" ht="13.9" customHeight="1" x14ac:dyDescent="0.25"/>
    <row r="770" s="39" customFormat="1" ht="13.9" customHeight="1" x14ac:dyDescent="0.25"/>
    <row r="771" s="39" customFormat="1" ht="13.9" customHeight="1" x14ac:dyDescent="0.25"/>
    <row r="772" s="39" customFormat="1" ht="13.9" customHeight="1" x14ac:dyDescent="0.25"/>
    <row r="773" s="39" customFormat="1" ht="13.9" customHeight="1" x14ac:dyDescent="0.25"/>
    <row r="774" s="39" customFormat="1" ht="13.9" customHeight="1" x14ac:dyDescent="0.25"/>
    <row r="775" s="39" customFormat="1" ht="13.9" customHeight="1" x14ac:dyDescent="0.25"/>
    <row r="776" s="39" customFormat="1" ht="13.9" customHeight="1" x14ac:dyDescent="0.25"/>
    <row r="777" s="39" customFormat="1" ht="13.9" customHeight="1" x14ac:dyDescent="0.25"/>
    <row r="778" s="39" customFormat="1" ht="13.9" customHeight="1" x14ac:dyDescent="0.25"/>
    <row r="779" s="39" customFormat="1" ht="13.9" customHeight="1" x14ac:dyDescent="0.25"/>
    <row r="780" s="39" customFormat="1" ht="13.9" customHeight="1" x14ac:dyDescent="0.25"/>
    <row r="781" s="39" customFormat="1" ht="13.9" customHeight="1" x14ac:dyDescent="0.25"/>
    <row r="782" s="39" customFormat="1" ht="13.9" customHeight="1" x14ac:dyDescent="0.25"/>
    <row r="783" s="39" customFormat="1" ht="13.9" customHeight="1" x14ac:dyDescent="0.25"/>
    <row r="784" s="39" customFormat="1" ht="13.9" customHeight="1" x14ac:dyDescent="0.25"/>
    <row r="785" s="39" customFormat="1" ht="13.9" customHeight="1" x14ac:dyDescent="0.25"/>
    <row r="786" s="39" customFormat="1" ht="13.9" customHeight="1" x14ac:dyDescent="0.25"/>
    <row r="787" s="39" customFormat="1" ht="13.9" customHeight="1" x14ac:dyDescent="0.25"/>
    <row r="788" s="39" customFormat="1" ht="13.9" customHeight="1" x14ac:dyDescent="0.25"/>
    <row r="789" s="39" customFormat="1" ht="13.9" customHeight="1" x14ac:dyDescent="0.25"/>
    <row r="790" s="39" customFormat="1" ht="13.9" customHeight="1" x14ac:dyDescent="0.25"/>
    <row r="791" s="39" customFormat="1" ht="13.9" customHeight="1" x14ac:dyDescent="0.25"/>
    <row r="792" s="39" customFormat="1" ht="13.9" customHeight="1" x14ac:dyDescent="0.25"/>
    <row r="793" s="39" customFormat="1" ht="13.9" customHeight="1" x14ac:dyDescent="0.25"/>
    <row r="794" s="39" customFormat="1" ht="13.9" customHeight="1" x14ac:dyDescent="0.25"/>
    <row r="795" s="39" customFormat="1" ht="13.9" customHeight="1" x14ac:dyDescent="0.25"/>
    <row r="796" s="39" customFormat="1" ht="13.9" customHeight="1" x14ac:dyDescent="0.25"/>
    <row r="797" s="39" customFormat="1" ht="13.9" customHeight="1" x14ac:dyDescent="0.25"/>
    <row r="798" s="39" customFormat="1" ht="13.9" customHeight="1" x14ac:dyDescent="0.25"/>
    <row r="799" s="39" customFormat="1" ht="13.9" customHeight="1" x14ac:dyDescent="0.25"/>
    <row r="800" s="39" customFormat="1" ht="13.9" customHeight="1" x14ac:dyDescent="0.25"/>
    <row r="801" s="39" customFormat="1" ht="13.9" customHeight="1" x14ac:dyDescent="0.25"/>
    <row r="802" s="39" customFormat="1" ht="13.9" customHeight="1" x14ac:dyDescent="0.25"/>
    <row r="803" s="39" customFormat="1" ht="13.9" customHeight="1" x14ac:dyDescent="0.25"/>
    <row r="804" s="39" customFormat="1" ht="13.9" customHeight="1" x14ac:dyDescent="0.25"/>
    <row r="805" s="39" customFormat="1" ht="13.9" customHeight="1" x14ac:dyDescent="0.25"/>
    <row r="806" s="39" customFormat="1" ht="13.9" customHeight="1" x14ac:dyDescent="0.25"/>
    <row r="807" s="39" customFormat="1" ht="13.9" customHeight="1" x14ac:dyDescent="0.25"/>
    <row r="808" s="39" customFormat="1" ht="13.9" customHeight="1" x14ac:dyDescent="0.25"/>
    <row r="809" s="39" customFormat="1" ht="13.9" customHeight="1" x14ac:dyDescent="0.25"/>
    <row r="810" s="39" customFormat="1" ht="13.9" customHeight="1" x14ac:dyDescent="0.25"/>
    <row r="811" s="39" customFormat="1" ht="13.9" customHeight="1" x14ac:dyDescent="0.25"/>
    <row r="812" s="39" customFormat="1" ht="13.9" customHeight="1" x14ac:dyDescent="0.25"/>
    <row r="813" s="39" customFormat="1" ht="13.9" customHeight="1" x14ac:dyDescent="0.25"/>
    <row r="814" s="39" customFormat="1" ht="13.9" customHeight="1" x14ac:dyDescent="0.25"/>
    <row r="815" s="39" customFormat="1" ht="13.9" customHeight="1" x14ac:dyDescent="0.25"/>
    <row r="816" s="39" customFormat="1" ht="13.9" customHeight="1" x14ac:dyDescent="0.25"/>
    <row r="817" s="39" customFormat="1" ht="13.9" customHeight="1" x14ac:dyDescent="0.25"/>
    <row r="818" s="39" customFormat="1" ht="13.9" customHeight="1" x14ac:dyDescent="0.25"/>
    <row r="819" s="39" customFormat="1" ht="13.9" customHeight="1" x14ac:dyDescent="0.25"/>
    <row r="820" s="39" customFormat="1" ht="13.9" customHeight="1" x14ac:dyDescent="0.25"/>
    <row r="821" s="39" customFormat="1" ht="13.9" customHeight="1" x14ac:dyDescent="0.25"/>
    <row r="822" s="39" customFormat="1" ht="13.9" customHeight="1" x14ac:dyDescent="0.25"/>
    <row r="823" s="39" customFormat="1" ht="13.9" customHeight="1" x14ac:dyDescent="0.25"/>
    <row r="824" s="39" customFormat="1" ht="13.9" customHeight="1" x14ac:dyDescent="0.25"/>
    <row r="825" s="39" customFormat="1" ht="13.9" customHeight="1" x14ac:dyDescent="0.25"/>
    <row r="826" s="39" customFormat="1" ht="13.9" customHeight="1" x14ac:dyDescent="0.25"/>
    <row r="827" s="39" customFormat="1" ht="13.9" customHeight="1" x14ac:dyDescent="0.25"/>
    <row r="828" s="39" customFormat="1" ht="13.9" customHeight="1" x14ac:dyDescent="0.25"/>
    <row r="829" s="39" customFormat="1" ht="13.9" customHeight="1" x14ac:dyDescent="0.25"/>
    <row r="830" s="39" customFormat="1" ht="13.9" customHeight="1" x14ac:dyDescent="0.25"/>
    <row r="831" s="39" customFormat="1" ht="13.9" customHeight="1" x14ac:dyDescent="0.25"/>
    <row r="832" s="39" customFormat="1" ht="13.9" customHeight="1" x14ac:dyDescent="0.25"/>
    <row r="833" s="39" customFormat="1" ht="13.9" customHeight="1" x14ac:dyDescent="0.25"/>
    <row r="834" s="39" customFormat="1" ht="13.9" customHeight="1" x14ac:dyDescent="0.25"/>
    <row r="835" s="39" customFormat="1" ht="13.9" customHeight="1" x14ac:dyDescent="0.25"/>
    <row r="836" s="39" customFormat="1" ht="13.9" customHeight="1" x14ac:dyDescent="0.25"/>
    <row r="837" s="39" customFormat="1" ht="13.9" customHeight="1" x14ac:dyDescent="0.25"/>
    <row r="838" s="39" customFormat="1" ht="13.9" customHeight="1" x14ac:dyDescent="0.25"/>
    <row r="839" s="39" customFormat="1" ht="13.9" customHeight="1" x14ac:dyDescent="0.25"/>
    <row r="840" s="39" customFormat="1" ht="13.9" customHeight="1" x14ac:dyDescent="0.25"/>
    <row r="841" s="39" customFormat="1" ht="13.9" customHeight="1" x14ac:dyDescent="0.25"/>
  </sheetData>
  <mergeCells count="5">
    <mergeCell ref="A1:I2"/>
    <mergeCell ref="I34:I36"/>
    <mergeCell ref="I16:I17"/>
    <mergeCell ref="I20:I21"/>
    <mergeCell ref="I44:I4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программы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2022-04-13T08:01:45Z</dcterms:modified>
</cp:coreProperties>
</file>