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520" windowHeight="964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<sst xmlns="http://schemas.openxmlformats.org/spreadsheetml/2006/main" count="294" uniqueCount="289">
  <si>
    <t xml:space="preserve">ВСЕГО РАСХОДОВ                    </t>
  </si>
  <si>
    <t>рост (+), снижение (-),      в %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</si>
  <si>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</si>
  <si>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</si>
  <si>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</si>
  <si>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</si>
  <si>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</si>
  <si>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</si>
  <si>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</si>
  <si>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</si>
  <si>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</si>
  <si>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</si>
  <si>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</si>
  <si>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</si>
  <si>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</si>
  <si>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</si>
  <si>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</si>
  <si>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</si>
  <si>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</si>
  <si>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</si>
  <si>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</si>
  <si>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</si>
  <si>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</si>
  <si>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</si>
  <si>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</si>
  <si>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</si>
  <si>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</si>
  <si>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</si>
  <si>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</si>
  <si>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</si>
  <si>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</si>
  <si>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</si>
  <si>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</si>
  <si>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</si>
  <si>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</si>
  <si>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</si>
  <si>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</si>
  <si>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ВСЕГО ДОХОДОВ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</si>
  <si>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</si>
  <si>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</si>
  <si>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</si>
  <si>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</si>
  <si>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</si>
  <si>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</si>
  <si>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</si>
  <si>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</si>
  <si>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</si>
  <si>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</si>
  <si>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</si>
  <si>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Доходы бюджетов муниципальных районов от возвратов остатков субсидий, субвенций и иных межбюджетных трансфертов, имеющих целевое назначение, прошлых лет из бюджетов поселений</t>
  </si>
  <si>
    <t>Раздел, подраздел</t>
  </si>
  <si>
    <t>Наименование</t>
  </si>
  <si>
    <t>0102</t>
  </si>
  <si>
    <t xml:space="preserve">Функционирование высшего должностного лица субъекта Российской Федерации и муниципального образования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</si>
  <si>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</si>
  <si>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</si>
  <si>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</si>
  <si>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</si>
  <si>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</si>
  <si>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</si>
  <si>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</si>
  <si>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</si>
  <si>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</si>
  <si>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</si>
  <si>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</si>
  <si>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</si>
  <si>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</si>
  <si>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</si>
  <si>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</si>
  <si>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</si>
  <si>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</si>
  <si>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</si>
  <si>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</si>
  <si>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</si>
  <si>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</si>
  <si>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</si>
  <si>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</si>
  <si>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</si>
  <si>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</si>
  <si>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</si>
  <si>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</si>
  <si>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 xml:space="preserve">Культура </t>
  </si>
  <si>
    <t>0804</t>
  </si>
  <si>
    <t xml:space="preserve">Другие вопросы в области культуры, кинематографии 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</si>
  <si>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</si>
  <si>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</si>
  <si>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</si>
  <si>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</si>
  <si>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</si>
  <si>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</si>
  <si>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</si>
  <si>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</si>
  <si>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</si>
  <si>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</si>
  <si>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</si>
  <si>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</si>
  <si>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</si>
  <si>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</si>
  <si>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</si>
  <si>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</si>
  <si>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</si>
  <si>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</si>
  <si>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0401</t>
  </si>
  <si>
    <t>Общеэкономические вопросы</t>
  </si>
  <si>
    <t>0603</t>
  </si>
  <si>
    <t>Охрана объектов растительного и животного мира и среды их обитания</t>
  </si>
  <si>
    <t>Код вида доходов</t>
  </si>
  <si>
    <t>000 10102010010000000</t>
  </si>
  <si>
    <t>000 10102020010000000</t>
  </si>
  <si>
    <t>000 10102030010000000</t>
  </si>
  <si>
    <t>000 10102040010000000</t>
  </si>
  <si>
    <t>000 10501011010000000</t>
  </si>
  <si>
    <t>000 10501012010000000</t>
  </si>
  <si>
    <t>000 10501021010000000</t>
  </si>
  <si>
    <t>000 10501050010000000</t>
  </si>
  <si>
    <t>000 10502010020000000</t>
  </si>
  <si>
    <t>000 10502020020000000</t>
  </si>
  <si>
    <t>000 10503010010000000</t>
  </si>
  <si>
    <t>000 10504020020000000</t>
  </si>
  <si>
    <t>000 10803010010000000</t>
  </si>
  <si>
    <t>000 10807150010000000</t>
  </si>
  <si>
    <t>000 10901030050000000</t>
  </si>
  <si>
    <t>000 11101050050000000</t>
  </si>
  <si>
    <t>000 11105025050000000</t>
  </si>
  <si>
    <t>000 11105035050000000</t>
  </si>
  <si>
    <t>000 11105075050000000</t>
  </si>
  <si>
    <t>000 11109045050000000</t>
  </si>
  <si>
    <t>000 11201010010000000</t>
  </si>
  <si>
    <t>000 11201030010000000</t>
  </si>
  <si>
    <t>000 11301995050000000</t>
  </si>
  <si>
    <t>000 11302995050000000</t>
  </si>
  <si>
    <t>000 11402053050000000</t>
  </si>
  <si>
    <t>000 11406025050000000</t>
  </si>
  <si>
    <t>000 11603010010000000</t>
  </si>
  <si>
    <t>000 11603030010000000</t>
  </si>
  <si>
    <t>000 11625020010000000</t>
  </si>
  <si>
    <t>000 11625050010000000</t>
  </si>
  <si>
    <t>000 11625060010000000</t>
  </si>
  <si>
    <t>000 11633050050000000</t>
  </si>
  <si>
    <t>000 11643000010000000</t>
  </si>
  <si>
    <t>000 11690050050000000</t>
  </si>
  <si>
    <t>000 11701050050000000</t>
  </si>
  <si>
    <t>000 11705050050000000</t>
  </si>
  <si>
    <t>000 20204025050000000</t>
  </si>
  <si>
    <t>000 20204029050000000</t>
  </si>
  <si>
    <t>000 20204061050000000</t>
  </si>
  <si>
    <t>000 20204999050000000</t>
  </si>
  <si>
    <t>000 10501022010000000</t>
  </si>
  <si>
    <t>Дотации бюджетам муниципальных районов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</si>
  <si>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</si>
  <si>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000 20230024050000000</t>
  </si>
  <si>
    <t>000 20240014050000000</t>
  </si>
  <si>
    <t>000 11105013050000000</t>
  </si>
  <si>
    <t>Плата за размещение отходов производства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</si>
  <si>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</si>
  <si>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000 11406013050000000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</si>
  <si>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</si>
  <si>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000 11635030050000000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</si>
  <si>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</si>
  <si>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Дотации бюджетам муниципальных районов на выравнивание бюджетной обеспеченности</t>
  </si>
  <si>
    <t>000 20215002050000000</t>
  </si>
  <si>
    <t>000 20215001050000000</t>
  </si>
  <si>
    <t>000 20235120050000000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</si>
  <si>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</si>
  <si>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0703</t>
  </si>
  <si>
    <t>Начальное профессиональное образование</t>
  </si>
  <si>
    <t>0105</t>
  </si>
  <si>
    <t>Судебная система</t>
  </si>
  <si>
    <t>0111</t>
  </si>
  <si>
    <t>Резервные фонды</t>
  </si>
  <si>
    <t>0503</t>
  </si>
  <si>
    <t>Благоустройство</t>
  </si>
  <si>
    <t>исполнено, в % от плана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</si>
  <si>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</si>
  <si>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</si>
  <si>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</si>
  <si>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</si>
  <si>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0907</t>
  </si>
  <si>
    <t>Санитарно-эпидемиологическое благополучие</t>
  </si>
  <si>
    <t>исполнено в % от плана</t>
  </si>
  <si>
    <t>000 20225097050000000</t>
  </si>
  <si>
    <t>000 20225567050000000</t>
  </si>
  <si>
    <t>000 20229999050000000</t>
  </si>
  <si>
    <t>000 20235135050000000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</si>
  <si>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</si>
  <si>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000 10302231010000000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</si>
  <si>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</si>
  <si>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</si>
  <si>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</si>
  <si>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</si>
  <si>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</si>
  <si>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</si>
  <si>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</si>
  <si>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000 10904010020000000</t>
  </si>
  <si>
    <t>Налог на имущество предприятий</t>
  </si>
  <si>
    <t>000 11105313050000000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</si>
  <si>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</si>
  <si>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000 11201041010000000</t>
  </si>
  <si>
    <t>000 11201042010000000</t>
  </si>
  <si>
    <t>Плата за размещение твердых коммунальных отходов</t>
  </si>
  <si>
    <t>000 11302065050000000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</si>
  <si>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</si>
  <si>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000 11406313050000000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</si>
  <si>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</si>
  <si>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000 11621050050000000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</si>
  <si>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</si>
  <si>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000 20225497050000000</t>
  </si>
  <si>
    <t>Субсидии бюджетам муниципальных районов на реализацию мероприятий по обеспечению жильем молодых семей</t>
  </si>
  <si>
    <t>000 20235176050000000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</si>
  <si>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</si>
  <si>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000 20249999050000000</t>
  </si>
  <si>
    <t>000 21960010050000000</t>
  </si>
  <si>
    <t>утверждено в бюджете на 2020 год (тыс. руб.)</t>
  </si>
  <si>
    <t>000 11601053010000000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</si>
  <si>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</si>
  <si>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000 11601063010000000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</si>
  <si>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</si>
  <si>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000 11601073010000000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</si>
  <si>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</si>
  <si>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000 11601074010000000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</si>
  <si>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</si>
  <si>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000 11601153010000000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</si>
  <si>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</si>
  <si>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000 11601193010000000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</si>
  <si>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</si>
  <si>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000 11601203010000000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</si>
  <si>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</si>
  <si>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000 11607010050000000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</si>
  <si>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</si>
  <si>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000 11607090050000000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</si>
  <si>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</si>
  <si>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000 11610123010000000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</si>
  <si>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</si>
  <si>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000 11610129010000000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</si>
  <si>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</si>
  <si>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000 11611050010000000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</si>
  <si>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</si>
  <si>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000 20215009050000000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</si>
  <si>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</si>
  <si>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000 20220077050000000</t>
  </si>
  <si>
    <t>000 20220302050000000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</si>
  <si>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</si>
  <si>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000 20225555050000000</t>
  </si>
  <si>
    <t>000 20239998050000000</t>
  </si>
  <si>
    <t>Единая субвенция бюджетам муниципальных районов</t>
  </si>
  <si>
    <t>000 21860010050000000</t>
  </si>
  <si>
    <t>поступление доходов за 2019 год (тыс. руб.)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</si>
  <si>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</si>
  <si>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000 11602020020000000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</si>
  <si>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</si>
  <si>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000 11610031050000000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</si>
  <si>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</si>
  <si>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000 20220051050000000</t>
  </si>
  <si>
    <t>000 20220299050000000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</si>
  <si>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</si>
  <si>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000 20225169050000000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</si>
  <si>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</si>
  <si>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прграмм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</si>
  <si>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</si>
  <si>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000 20203001050000000</t>
  </si>
  <si>
    <t>Субвенции бюджетам муниципальных районов на оплату жилищно-коммунальных услуг отдельным категориям граждан</t>
  </si>
  <si>
    <t>000 20203007050000000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</si>
  <si>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</si>
  <si>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000 20203069050000000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</si>
  <si>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</si>
  <si>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000 20203070050000000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</si>
  <si>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</si>
  <si>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000 20203121050000000</t>
  </si>
  <si>
    <t>Субвенции бюджетам муниципальных районов на проведение Всероссийской сельскохозяйственной переписи в 2016 году</t>
  </si>
  <si>
    <t>000 20227112050000000</t>
  </si>
  <si>
    <t>000 20236900050000000</t>
  </si>
  <si>
    <t>Единая субвенция бюджетам муниципальных районов из бюджета субъекта Российской Федерации</t>
  </si>
  <si>
    <t>000 20405020050000000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</si>
  <si>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</si>
  <si>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000 20705020050000000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</si>
  <si>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</si>
  <si>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000 21805010050000000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</si>
  <si>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</si>
  <si>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Аналитические данные о расходах бюджета Череповецкого муниципального района за III квартал 2020 года</t>
  </si>
  <si>
    <t>расходы за III квартал 2020 года (тыс. руб.)</t>
  </si>
  <si>
    <t>расходы за III квартал 2019 года (тыс. руб.)</t>
  </si>
  <si>
    <t>0107</t>
  </si>
  <si>
    <t>Обеспечение проведения выборов и референдумов</t>
  </si>
  <si>
    <t>Аналитические данные о поступлении доходов в бюджет Череповецкого муниципального района за 9 месяцев 2020 года</t>
  </si>
  <si>
    <t>поступление доходов за 9 месяцев 2020 год (тыс. руб.)</t>
  </si>
  <si>
    <t>000 20225304050000000</t>
  </si>
  <si>
    <t>Субсидии бюджетам на оргнизацию бесплатного горячего питания обучающихся, получающих начальное общее образование в государственных  и муниципальных образовательных учреждениях</t>
  </si>
  <si>
    <t>000 20230021050000000</t>
  </si>
  <si>
    <t>Субвенции бюджетам муниципальных районов на ежемесячное денежное вознаграждение за классное руководство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</si>
</sst>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3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3" fontId="8" fillId="0" borderId="10" xfId="0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73" fontId="6" fillId="34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top"/>
    </xf>
    <xf numFmtId="173" fontId="6" fillId="33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9" fontId="5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 vertical="top" wrapText="1"/>
    </xf>
    <xf numFmtId="179" fontId="5" fillId="0" borderId="10" xfId="0" applyNumberFormat="1" applyFont="1" applyBorder="1" applyAlignment="1">
      <alignment vertical="top"/>
    </xf>
    <xf numFmtId="179" fontId="6" fillId="34" borderId="10" xfId="0" applyNumberFormat="1" applyFont="1" applyFill="1" applyBorder="1" applyAlignment="1">
      <alignment horizontal="center" vertical="top" wrapText="1"/>
    </xf>
    <xf numFmtId="179" fontId="5" fillId="3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zoomScale="70" zoomScaleNormal="70" zoomScalePageLayoutView="0" workbookViewId="0" topLeftCell="A1">
      <selection activeCell="B56" sqref="B56"/>
    </sheetView>
  </sheetViews>
  <sheetFormatPr defaultColWidth="9.00390625" defaultRowHeight="12.75"/>
  <cols>
    <col min="1" max="1" width="32.00390625" style="3" customWidth="1"/>
    <col min="2" max="2" width="109.375" style="3" customWidth="1"/>
    <col min="3" max="3" width="26.625" style="3" customWidth="1"/>
    <col min="4" max="4" width="25.125" style="3" customWidth="1"/>
    <col min="5" max="5" width="18.625" style="3" customWidth="1"/>
    <col min="6" max="6" width="29.50390625" style="21" customWidth="1"/>
    <col min="7" max="7" width="21.00390625" style="21" customWidth="1"/>
    <col min="8" max="16384" width="9.375" style="3" customWidth="1"/>
  </cols>
  <sheetData>
    <row r="2" spans="1:7" ht="45.75" customHeight="1">
      <c r="A2" s="28" t="s">
        <v>283</v>
      </c>
      <c r="B2" s="28"/>
      <c r="C2" s="28"/>
      <c r="D2" s="28"/>
      <c r="E2" s="28"/>
      <c r="F2" s="28"/>
      <c r="G2" s="28"/>
    </row>
    <row r="4" spans="1:7" ht="62.25" customHeight="1">
      <c r="A4" s="2" t="s">
        <v>106</v>
      </c>
      <c r="B4" s="15" t="s">
        <v>51</v>
      </c>
      <c r="C4" s="1" t="s">
        <v>212</v>
      </c>
      <c r="D4" s="1" t="s">
        <v>284</v>
      </c>
      <c r="E4" s="1" t="s">
        <v>179</v>
      </c>
      <c r="F4" s="1" t="s">
        <v>246</v>
      </c>
      <c r="G4" s="10" t="s">
        <v>1</v>
      </c>
    </row>
    <row r="5" spans="1:7" ht="75">
      <c r="A5" s="13" t="s">
        <v>107</v>
      </c>
      <c r="B5" s="8" t="s">
        <v>2</v>
      </c>
      <c r="C5" s="16">
        <v>251006</v>
      </c>
      <c r="D5" s="18">
        <v>183973.5</v>
      </c>
      <c r="E5" s="26">
        <f>D5/C5</f>
        <v>0.7329446308056381</v>
      </c>
      <c r="F5" s="16">
        <v>107804.1</v>
      </c>
      <c r="G5" s="17">
        <f>D5/F5</f>
        <v>1.7065538323681566</v>
      </c>
    </row>
    <row r="6" spans="1:7" ht="112.5">
      <c r="A6" s="13" t="s">
        <v>108</v>
      </c>
      <c r="B6" s="8" t="s">
        <v>3</v>
      </c>
      <c r="C6" s="16">
        <v>1270</v>
      </c>
      <c r="D6" s="18">
        <v>1671.9</v>
      </c>
      <c r="E6" s="26">
        <f aca="true" t="shared" si="0" ref="E6:E57">D6/C6</f>
        <v>1.3164566929133859</v>
      </c>
      <c r="F6" s="16">
        <v>742.4</v>
      </c>
      <c r="G6" s="17">
        <f aca="true" t="shared" si="1" ref="G6:G68">D6/F6</f>
        <v>2.252020474137931</v>
      </c>
    </row>
    <row r="7" spans="1:7" ht="43.5" customHeight="1">
      <c r="A7" s="13" t="s">
        <v>109</v>
      </c>
      <c r="B7" s="8" t="s">
        <v>4</v>
      </c>
      <c r="C7" s="16">
        <v>1779</v>
      </c>
      <c r="D7" s="18">
        <v>1268.1</v>
      </c>
      <c r="E7" s="26">
        <f t="shared" si="0"/>
        <v>0.7128161888701517</v>
      </c>
      <c r="F7" s="16">
        <v>472.9</v>
      </c>
      <c r="G7" s="17">
        <f t="shared" si="1"/>
        <v>2.681539437513216</v>
      </c>
    </row>
    <row r="8" spans="1:7" ht="93.75">
      <c r="A8" s="13" t="s">
        <v>110</v>
      </c>
      <c r="B8" s="8" t="s">
        <v>5</v>
      </c>
      <c r="C8" s="16">
        <v>2510</v>
      </c>
      <c r="D8" s="18">
        <v>1275.3</v>
      </c>
      <c r="E8" s="26">
        <f t="shared" si="0"/>
        <v>0.5080876494023904</v>
      </c>
      <c r="F8" s="16">
        <v>1175.1</v>
      </c>
      <c r="G8" s="17">
        <f t="shared" si="1"/>
        <v>1.0852693387796783</v>
      </c>
    </row>
    <row r="9" spans="1:7" ht="112.5">
      <c r="A9" s="13" t="s">
        <v>185</v>
      </c>
      <c r="B9" s="8" t="s">
        <v>186</v>
      </c>
      <c r="C9" s="18">
        <v>18076</v>
      </c>
      <c r="D9" s="18">
        <v>13019.8</v>
      </c>
      <c r="E9" s="26">
        <f t="shared" si="0"/>
        <v>0.7202810356273511</v>
      </c>
      <c r="F9" s="18">
        <v>8425.9</v>
      </c>
      <c r="G9" s="17">
        <f t="shared" si="1"/>
        <v>1.5452117874648406</v>
      </c>
    </row>
    <row r="10" spans="1:7" ht="131.25">
      <c r="A10" s="13" t="s">
        <v>187</v>
      </c>
      <c r="B10" s="8" t="s">
        <v>188</v>
      </c>
      <c r="C10" s="16">
        <v>119</v>
      </c>
      <c r="D10" s="18">
        <v>89.9</v>
      </c>
      <c r="E10" s="26">
        <f t="shared" si="0"/>
        <v>0.7554621848739497</v>
      </c>
      <c r="F10" s="16">
        <v>63.9</v>
      </c>
      <c r="G10" s="17">
        <f t="shared" si="1"/>
        <v>1.4068857589984352</v>
      </c>
    </row>
    <row r="11" spans="1:7" ht="112.5">
      <c r="A11" s="13" t="s">
        <v>189</v>
      </c>
      <c r="B11" s="8" t="s">
        <v>190</v>
      </c>
      <c r="C11" s="16">
        <v>24579</v>
      </c>
      <c r="D11" s="18">
        <v>17360.5</v>
      </c>
      <c r="E11" s="26">
        <f t="shared" si="0"/>
        <v>0.7063143333740185</v>
      </c>
      <c r="F11" s="16">
        <v>11676</v>
      </c>
      <c r="G11" s="17">
        <f t="shared" si="1"/>
        <v>1.4868533744433026</v>
      </c>
    </row>
    <row r="12" spans="1:7" ht="112.5">
      <c r="A12" s="13" t="s">
        <v>191</v>
      </c>
      <c r="B12" s="8" t="s">
        <v>192</v>
      </c>
      <c r="C12" s="16">
        <v>-2872</v>
      </c>
      <c r="D12" s="18">
        <v>-2543.1</v>
      </c>
      <c r="E12" s="26">
        <f t="shared" si="0"/>
        <v>0.8854805013927576</v>
      </c>
      <c r="F12" s="16">
        <v>-1604.9</v>
      </c>
      <c r="G12" s="17">
        <f t="shared" si="1"/>
        <v>1.584584709327684</v>
      </c>
    </row>
    <row r="13" spans="1:7" ht="37.5">
      <c r="A13" s="13" t="s">
        <v>111</v>
      </c>
      <c r="B13" s="8" t="s">
        <v>6</v>
      </c>
      <c r="C13" s="16">
        <v>18670</v>
      </c>
      <c r="D13" s="18">
        <v>15235.5</v>
      </c>
      <c r="E13" s="26">
        <f t="shared" si="0"/>
        <v>0.8160417782538832</v>
      </c>
      <c r="F13" s="16">
        <v>8443.9</v>
      </c>
      <c r="G13" s="17">
        <f t="shared" si="1"/>
        <v>1.8043202785442747</v>
      </c>
    </row>
    <row r="14" spans="1:7" ht="56.25">
      <c r="A14" s="13" t="s">
        <v>112</v>
      </c>
      <c r="B14" s="8" t="s">
        <v>46</v>
      </c>
      <c r="C14" s="16">
        <v>0</v>
      </c>
      <c r="D14" s="18">
        <v>-1.7</v>
      </c>
      <c r="E14" s="26"/>
      <c r="F14" s="16">
        <v>0.5</v>
      </c>
      <c r="G14" s="17">
        <f t="shared" si="1"/>
        <v>-3.4</v>
      </c>
    </row>
    <row r="15" spans="1:7" ht="37.5">
      <c r="A15" s="12" t="s">
        <v>113</v>
      </c>
      <c r="B15" s="8" t="s">
        <v>7</v>
      </c>
      <c r="C15" s="16">
        <v>11425</v>
      </c>
      <c r="D15" s="18">
        <v>6741.8</v>
      </c>
      <c r="E15" s="26">
        <f t="shared" si="0"/>
        <v>0.5900919037199125</v>
      </c>
      <c r="F15" s="16">
        <v>5913.5</v>
      </c>
      <c r="G15" s="17">
        <f t="shared" si="1"/>
        <v>1.1400693328823879</v>
      </c>
    </row>
    <row r="16" spans="1:7" ht="56.25" hidden="1">
      <c r="A16" s="12" t="s">
        <v>147</v>
      </c>
      <c r="B16" s="8" t="s">
        <v>149</v>
      </c>
      <c r="C16" s="16"/>
      <c r="D16" s="18"/>
      <c r="E16" s="26" t="e">
        <f t="shared" si="0"/>
        <v>#DIV/0!</v>
      </c>
      <c r="F16" s="16"/>
      <c r="G16" s="17" t="e">
        <f t="shared" si="1"/>
        <v>#DIV/0!</v>
      </c>
    </row>
    <row r="17" spans="1:7" ht="37.5">
      <c r="A17" s="12" t="s">
        <v>114</v>
      </c>
      <c r="B17" s="8" t="s">
        <v>8</v>
      </c>
      <c r="C17" s="16">
        <v>0</v>
      </c>
      <c r="D17" s="18">
        <v>0.3</v>
      </c>
      <c r="E17" s="26"/>
      <c r="F17" s="16">
        <v>0.7</v>
      </c>
      <c r="G17" s="17">
        <f t="shared" si="1"/>
        <v>0.4285714285714286</v>
      </c>
    </row>
    <row r="18" spans="1:7" ht="18.75">
      <c r="A18" s="12" t="s">
        <v>115</v>
      </c>
      <c r="B18" s="8" t="s">
        <v>9</v>
      </c>
      <c r="C18" s="16">
        <v>16449</v>
      </c>
      <c r="D18" s="18">
        <v>10863.9</v>
      </c>
      <c r="E18" s="26">
        <f t="shared" si="0"/>
        <v>0.6604596024074412</v>
      </c>
      <c r="F18" s="16">
        <v>8426.1</v>
      </c>
      <c r="G18" s="17">
        <f t="shared" si="1"/>
        <v>1.2893153416171181</v>
      </c>
    </row>
    <row r="19" spans="1:7" ht="37.5">
      <c r="A19" s="12" t="s">
        <v>116</v>
      </c>
      <c r="B19" s="8" t="s">
        <v>38</v>
      </c>
      <c r="C19" s="16">
        <v>0</v>
      </c>
      <c r="D19" s="18">
        <v>0.3</v>
      </c>
      <c r="E19" s="26"/>
      <c r="F19" s="16">
        <v>1</v>
      </c>
      <c r="G19" s="17">
        <f t="shared" si="1"/>
        <v>0.3</v>
      </c>
    </row>
    <row r="20" spans="1:7" ht="18.75">
      <c r="A20" s="12" t="s">
        <v>117</v>
      </c>
      <c r="B20" s="8" t="s">
        <v>10</v>
      </c>
      <c r="C20" s="16">
        <v>510</v>
      </c>
      <c r="D20" s="18">
        <v>341.2</v>
      </c>
      <c r="E20" s="26">
        <f t="shared" si="0"/>
        <v>0.6690196078431372</v>
      </c>
      <c r="F20" s="16">
        <v>479.7</v>
      </c>
      <c r="G20" s="17">
        <f t="shared" si="1"/>
        <v>0.7112778820095893</v>
      </c>
    </row>
    <row r="21" spans="1:7" ht="37.5">
      <c r="A21" s="12" t="s">
        <v>118</v>
      </c>
      <c r="B21" s="8" t="s">
        <v>11</v>
      </c>
      <c r="C21" s="16">
        <v>1466</v>
      </c>
      <c r="D21" s="18">
        <v>868.5</v>
      </c>
      <c r="E21" s="26">
        <f t="shared" si="0"/>
        <v>0.5924283765347885</v>
      </c>
      <c r="F21" s="16">
        <v>677.9</v>
      </c>
      <c r="G21" s="17">
        <f t="shared" si="1"/>
        <v>1.2811624133353003</v>
      </c>
    </row>
    <row r="22" spans="1:7" ht="56.25">
      <c r="A22" s="12" t="s">
        <v>119</v>
      </c>
      <c r="B22" s="8" t="s">
        <v>12</v>
      </c>
      <c r="C22" s="16">
        <v>0</v>
      </c>
      <c r="D22" s="18">
        <v>8.3</v>
      </c>
      <c r="E22" s="26"/>
      <c r="F22" s="16">
        <v>4.5</v>
      </c>
      <c r="G22" s="17">
        <f t="shared" si="1"/>
        <v>1.8444444444444446</v>
      </c>
    </row>
    <row r="23" spans="1:7" ht="37.5">
      <c r="A23" s="14" t="s">
        <v>120</v>
      </c>
      <c r="B23" s="8" t="s">
        <v>13</v>
      </c>
      <c r="C23" s="16">
        <v>50</v>
      </c>
      <c r="D23" s="18">
        <v>60</v>
      </c>
      <c r="E23" s="26">
        <f t="shared" si="0"/>
        <v>1.2</v>
      </c>
      <c r="F23" s="16">
        <v>80</v>
      </c>
      <c r="G23" s="17">
        <f t="shared" si="1"/>
        <v>0.75</v>
      </c>
    </row>
    <row r="24" spans="1:7" ht="37.5">
      <c r="A24" s="12" t="s">
        <v>121</v>
      </c>
      <c r="B24" s="8" t="s">
        <v>47</v>
      </c>
      <c r="C24" s="16">
        <v>0</v>
      </c>
      <c r="D24" s="18">
        <v>1.2</v>
      </c>
      <c r="E24" s="26"/>
      <c r="F24" s="16"/>
      <c r="G24" s="17"/>
    </row>
    <row r="25" spans="1:7" ht="18.75">
      <c r="A25" s="12" t="s">
        <v>193</v>
      </c>
      <c r="B25" s="8" t="s">
        <v>194</v>
      </c>
      <c r="C25" s="16">
        <v>0</v>
      </c>
      <c r="D25" s="18">
        <v>2.3</v>
      </c>
      <c r="E25" s="26"/>
      <c r="F25" s="16">
        <v>0.3</v>
      </c>
      <c r="G25" s="17">
        <f t="shared" si="1"/>
        <v>7.666666666666666</v>
      </c>
    </row>
    <row r="26" spans="1:7" ht="56.25">
      <c r="A26" s="12" t="s">
        <v>122</v>
      </c>
      <c r="B26" s="8" t="s">
        <v>39</v>
      </c>
      <c r="C26" s="16">
        <v>23</v>
      </c>
      <c r="D26" s="18">
        <v>0</v>
      </c>
      <c r="E26" s="26">
        <f t="shared" si="0"/>
        <v>0</v>
      </c>
      <c r="F26" s="16">
        <v>0</v>
      </c>
      <c r="G26" s="17"/>
    </row>
    <row r="27" spans="1:7" ht="93.75">
      <c r="A27" s="12" t="s">
        <v>152</v>
      </c>
      <c r="B27" s="8" t="s">
        <v>154</v>
      </c>
      <c r="C27" s="16">
        <v>18991</v>
      </c>
      <c r="D27" s="18">
        <v>15790.7</v>
      </c>
      <c r="E27" s="26">
        <f t="shared" si="0"/>
        <v>0.8314833342109421</v>
      </c>
      <c r="F27" s="16">
        <v>12267.1</v>
      </c>
      <c r="G27" s="17">
        <f t="shared" si="1"/>
        <v>1.2872398529399778</v>
      </c>
    </row>
    <row r="28" spans="1:7" ht="56.25" customHeight="1">
      <c r="A28" s="12" t="s">
        <v>123</v>
      </c>
      <c r="B28" s="8" t="s">
        <v>14</v>
      </c>
      <c r="C28" s="16">
        <v>651</v>
      </c>
      <c r="D28" s="18">
        <v>584.4</v>
      </c>
      <c r="E28" s="26">
        <f t="shared" si="0"/>
        <v>0.8976958525345622</v>
      </c>
      <c r="F28" s="16">
        <v>687.5</v>
      </c>
      <c r="G28" s="17">
        <f t="shared" si="1"/>
        <v>0.8500363636363636</v>
      </c>
    </row>
    <row r="29" spans="1:7" ht="78" customHeight="1">
      <c r="A29" s="12" t="s">
        <v>124</v>
      </c>
      <c r="B29" s="8" t="s">
        <v>15</v>
      </c>
      <c r="C29" s="16">
        <v>0</v>
      </c>
      <c r="D29" s="18">
        <v>5</v>
      </c>
      <c r="E29" s="26"/>
      <c r="F29" s="16">
        <v>248.9</v>
      </c>
      <c r="G29" s="17">
        <f t="shared" si="1"/>
        <v>0.020088388911209322</v>
      </c>
    </row>
    <row r="30" spans="1:7" ht="37.5">
      <c r="A30" s="12" t="s">
        <v>125</v>
      </c>
      <c r="B30" s="8" t="s">
        <v>16</v>
      </c>
      <c r="C30" s="16">
        <v>2277</v>
      </c>
      <c r="D30" s="18">
        <v>1641.4</v>
      </c>
      <c r="E30" s="26">
        <f t="shared" si="0"/>
        <v>0.720860781730347</v>
      </c>
      <c r="F30" s="16">
        <v>1588.4</v>
      </c>
      <c r="G30" s="17">
        <f t="shared" si="1"/>
        <v>1.0333669100982121</v>
      </c>
    </row>
    <row r="31" spans="1:7" ht="135.75" customHeight="1">
      <c r="A31" s="12" t="s">
        <v>195</v>
      </c>
      <c r="B31" s="8" t="s">
        <v>196</v>
      </c>
      <c r="C31" s="16">
        <v>2</v>
      </c>
      <c r="D31" s="18">
        <v>1.7</v>
      </c>
      <c r="E31" s="26">
        <f t="shared" si="0"/>
        <v>0.85</v>
      </c>
      <c r="F31" s="16">
        <v>1.8</v>
      </c>
      <c r="G31" s="17">
        <f t="shared" si="1"/>
        <v>0.9444444444444444</v>
      </c>
    </row>
    <row r="32" spans="1:7" ht="75">
      <c r="A32" s="12" t="s">
        <v>126</v>
      </c>
      <c r="B32" s="8" t="s">
        <v>48</v>
      </c>
      <c r="C32" s="16">
        <v>1748</v>
      </c>
      <c r="D32" s="18">
        <v>1818.3</v>
      </c>
      <c r="E32" s="26">
        <f t="shared" si="0"/>
        <v>1.0402173913043478</v>
      </c>
      <c r="F32" s="16">
        <v>401.4</v>
      </c>
      <c r="G32" s="17">
        <f t="shared" si="1"/>
        <v>4.529895366218236</v>
      </c>
    </row>
    <row r="33" spans="1:7" ht="37.5">
      <c r="A33" s="12" t="s">
        <v>127</v>
      </c>
      <c r="B33" s="8" t="s">
        <v>17</v>
      </c>
      <c r="C33" s="16">
        <v>323</v>
      </c>
      <c r="D33" s="18">
        <v>283.6</v>
      </c>
      <c r="E33" s="26">
        <f t="shared" si="0"/>
        <v>0.8780185758513933</v>
      </c>
      <c r="F33" s="16">
        <v>204.4</v>
      </c>
      <c r="G33" s="17">
        <f t="shared" si="1"/>
        <v>1.3874755381604698</v>
      </c>
    </row>
    <row r="34" spans="1:7" ht="18.75">
      <c r="A34" s="12" t="s">
        <v>128</v>
      </c>
      <c r="B34" s="8" t="s">
        <v>18</v>
      </c>
      <c r="C34" s="16">
        <v>0</v>
      </c>
      <c r="D34" s="18">
        <v>322.9</v>
      </c>
      <c r="E34" s="26"/>
      <c r="F34" s="16">
        <v>-27.7</v>
      </c>
      <c r="G34" s="17">
        <f t="shared" si="1"/>
        <v>-11.657039711191334</v>
      </c>
    </row>
    <row r="35" spans="1:7" ht="18.75">
      <c r="A35" s="12" t="s">
        <v>197</v>
      </c>
      <c r="B35" s="8" t="s">
        <v>153</v>
      </c>
      <c r="C35" s="16">
        <v>20951</v>
      </c>
      <c r="D35" s="18">
        <v>17604.5</v>
      </c>
      <c r="E35" s="26">
        <f t="shared" si="0"/>
        <v>0.8402701541692521</v>
      </c>
      <c r="F35" s="16">
        <v>9286.5</v>
      </c>
      <c r="G35" s="17">
        <f t="shared" si="1"/>
        <v>1.8957088246379152</v>
      </c>
    </row>
    <row r="36" spans="1:7" ht="18.75">
      <c r="A36" s="12" t="s">
        <v>198</v>
      </c>
      <c r="B36" s="8" t="s">
        <v>199</v>
      </c>
      <c r="C36" s="16">
        <v>280</v>
      </c>
      <c r="D36" s="18">
        <v>163.6</v>
      </c>
      <c r="E36" s="26">
        <f t="shared" si="0"/>
        <v>0.5842857142857143</v>
      </c>
      <c r="F36" s="16">
        <v>180.8</v>
      </c>
      <c r="G36" s="17">
        <f t="shared" si="1"/>
        <v>0.904867256637168</v>
      </c>
    </row>
    <row r="37" spans="1:7" ht="37.5">
      <c r="A37" s="12" t="s">
        <v>129</v>
      </c>
      <c r="B37" s="8" t="s">
        <v>19</v>
      </c>
      <c r="C37" s="16">
        <v>150</v>
      </c>
      <c r="D37" s="18">
        <v>2917.2</v>
      </c>
      <c r="E37" s="26">
        <f t="shared" si="0"/>
        <v>19.448</v>
      </c>
      <c r="F37" s="16">
        <v>1730.5</v>
      </c>
      <c r="G37" s="17">
        <f t="shared" si="1"/>
        <v>1.6857555619763074</v>
      </c>
    </row>
    <row r="38" spans="1:7" ht="37.5">
      <c r="A38" s="12" t="s">
        <v>200</v>
      </c>
      <c r="B38" s="8" t="s">
        <v>201</v>
      </c>
      <c r="C38" s="16">
        <v>0</v>
      </c>
      <c r="D38" s="18">
        <v>227.6</v>
      </c>
      <c r="E38" s="26"/>
      <c r="F38" s="16">
        <v>141.1</v>
      </c>
      <c r="G38" s="17">
        <f t="shared" si="1"/>
        <v>1.6130403968816442</v>
      </c>
    </row>
    <row r="39" spans="1:7" ht="18.75">
      <c r="A39" s="12" t="s">
        <v>130</v>
      </c>
      <c r="B39" s="8" t="s">
        <v>20</v>
      </c>
      <c r="C39" s="16">
        <v>109</v>
      </c>
      <c r="D39" s="18">
        <v>136</v>
      </c>
      <c r="E39" s="26">
        <f t="shared" si="0"/>
        <v>1.2477064220183487</v>
      </c>
      <c r="F39" s="16">
        <v>237.3</v>
      </c>
      <c r="G39" s="17">
        <f t="shared" si="1"/>
        <v>0.5731142014327855</v>
      </c>
    </row>
    <row r="40" spans="1:7" ht="75">
      <c r="A40" s="12" t="s">
        <v>131</v>
      </c>
      <c r="B40" s="8" t="s">
        <v>247</v>
      </c>
      <c r="C40" s="16">
        <v>4506</v>
      </c>
      <c r="D40" s="16">
        <f>4054+46</f>
        <v>4100</v>
      </c>
      <c r="E40" s="26">
        <f t="shared" si="0"/>
        <v>0.9098979138925877</v>
      </c>
      <c r="F40" s="16">
        <v>2509.5</v>
      </c>
      <c r="G40" s="17">
        <f t="shared" si="1"/>
        <v>1.6337915919505879</v>
      </c>
    </row>
    <row r="41" spans="1:7" ht="56.25">
      <c r="A41" s="12" t="s">
        <v>155</v>
      </c>
      <c r="B41" s="8" t="s">
        <v>156</v>
      </c>
      <c r="C41" s="16">
        <v>3540</v>
      </c>
      <c r="D41" s="16">
        <v>7361.4</v>
      </c>
      <c r="E41" s="26">
        <f t="shared" si="0"/>
        <v>2.0794915254237285</v>
      </c>
      <c r="F41" s="16">
        <v>1578.7</v>
      </c>
      <c r="G41" s="17">
        <f t="shared" si="1"/>
        <v>4.6629505289161965</v>
      </c>
    </row>
    <row r="42" spans="1:7" ht="56.25">
      <c r="A42" s="12" t="s">
        <v>132</v>
      </c>
      <c r="B42" s="8" t="s">
        <v>21</v>
      </c>
      <c r="C42" s="16">
        <v>628</v>
      </c>
      <c r="D42" s="16">
        <v>578.9</v>
      </c>
      <c r="E42" s="26">
        <f t="shared" si="0"/>
        <v>0.9218152866242038</v>
      </c>
      <c r="F42" s="16">
        <v>108.7</v>
      </c>
      <c r="G42" s="17">
        <f t="shared" si="1"/>
        <v>5.325666973321066</v>
      </c>
    </row>
    <row r="43" spans="1:7" ht="93.75">
      <c r="A43" s="12" t="s">
        <v>202</v>
      </c>
      <c r="B43" s="8" t="s">
        <v>203</v>
      </c>
      <c r="C43" s="16">
        <v>1277</v>
      </c>
      <c r="D43" s="16">
        <v>435.7</v>
      </c>
      <c r="E43" s="26">
        <f t="shared" si="0"/>
        <v>0.34119028974158183</v>
      </c>
      <c r="F43" s="16">
        <v>642</v>
      </c>
      <c r="G43" s="17">
        <f t="shared" si="1"/>
        <v>0.6786604361370716</v>
      </c>
    </row>
    <row r="44" spans="1:7" ht="75">
      <c r="A44" s="12" t="s">
        <v>213</v>
      </c>
      <c r="B44" s="8" t="s">
        <v>214</v>
      </c>
      <c r="C44" s="16">
        <v>0</v>
      </c>
      <c r="D44" s="16">
        <v>10.1</v>
      </c>
      <c r="E44" s="26"/>
      <c r="F44" s="16"/>
      <c r="G44" s="17" t="e">
        <f t="shared" si="1"/>
        <v>#DIV/0!</v>
      </c>
    </row>
    <row r="45" spans="1:7" ht="112.5">
      <c r="A45" s="12" t="s">
        <v>215</v>
      </c>
      <c r="B45" s="8" t="s">
        <v>216</v>
      </c>
      <c r="C45" s="16">
        <v>0</v>
      </c>
      <c r="D45" s="16">
        <v>12.5</v>
      </c>
      <c r="E45" s="26" t="e">
        <f t="shared" si="0"/>
        <v>#DIV/0!</v>
      </c>
      <c r="F45" s="16"/>
      <c r="G45" s="17" t="e">
        <f t="shared" si="1"/>
        <v>#DIV/0!</v>
      </c>
    </row>
    <row r="46" spans="1:7" ht="75">
      <c r="A46" s="12" t="s">
        <v>217</v>
      </c>
      <c r="B46" s="8" t="s">
        <v>218</v>
      </c>
      <c r="C46" s="16">
        <v>36</v>
      </c>
      <c r="D46" s="16">
        <v>0.3</v>
      </c>
      <c r="E46" s="26">
        <f t="shared" si="0"/>
        <v>0.008333333333333333</v>
      </c>
      <c r="F46" s="16"/>
      <c r="G46" s="17" t="e">
        <f t="shared" si="1"/>
        <v>#DIV/0!</v>
      </c>
    </row>
    <row r="47" spans="1:7" ht="75">
      <c r="A47" s="12" t="s">
        <v>219</v>
      </c>
      <c r="B47" s="8" t="s">
        <v>220</v>
      </c>
      <c r="C47" s="16">
        <v>487</v>
      </c>
      <c r="D47" s="16">
        <v>10.5</v>
      </c>
      <c r="E47" s="26">
        <f t="shared" si="0"/>
        <v>0.021560574948665298</v>
      </c>
      <c r="F47" s="16"/>
      <c r="G47" s="17"/>
    </row>
    <row r="48" spans="1:7" ht="112.5">
      <c r="A48" s="12" t="s">
        <v>221</v>
      </c>
      <c r="B48" s="8" t="s">
        <v>222</v>
      </c>
      <c r="C48" s="16">
        <v>0</v>
      </c>
      <c r="D48" s="16">
        <v>1.7</v>
      </c>
      <c r="E48" s="26"/>
      <c r="F48" s="16"/>
      <c r="G48" s="17"/>
    </row>
    <row r="49" spans="1:7" ht="75">
      <c r="A49" s="12" t="s">
        <v>223</v>
      </c>
      <c r="B49" s="8" t="s">
        <v>224</v>
      </c>
      <c r="C49" s="16">
        <v>0</v>
      </c>
      <c r="D49" s="16">
        <v>5.3</v>
      </c>
      <c r="E49" s="26"/>
      <c r="F49" s="16"/>
      <c r="G49" s="17"/>
    </row>
    <row r="50" spans="1:7" ht="93.75">
      <c r="A50" s="12" t="s">
        <v>225</v>
      </c>
      <c r="B50" s="8" t="s">
        <v>226</v>
      </c>
      <c r="C50" s="16">
        <v>20</v>
      </c>
      <c r="D50" s="16">
        <v>15.7</v>
      </c>
      <c r="E50" s="26">
        <f t="shared" si="0"/>
        <v>0.7849999999999999</v>
      </c>
      <c r="F50" s="16"/>
      <c r="G50" s="17"/>
    </row>
    <row r="51" spans="1:7" ht="56.25">
      <c r="A51" s="12" t="s">
        <v>248</v>
      </c>
      <c r="B51" s="8" t="s">
        <v>249</v>
      </c>
      <c r="C51" s="16">
        <v>0</v>
      </c>
      <c r="D51" s="16">
        <v>19.2</v>
      </c>
      <c r="E51" s="26"/>
      <c r="F51" s="16"/>
      <c r="G51" s="17"/>
    </row>
    <row r="52" spans="1:7" ht="75">
      <c r="A52" s="12" t="s">
        <v>227</v>
      </c>
      <c r="B52" s="8" t="s">
        <v>228</v>
      </c>
      <c r="C52" s="16">
        <v>41</v>
      </c>
      <c r="D52" s="16">
        <v>456.7</v>
      </c>
      <c r="E52" s="26">
        <f t="shared" si="0"/>
        <v>11.139024390243902</v>
      </c>
      <c r="F52" s="16"/>
      <c r="G52" s="17"/>
    </row>
    <row r="53" spans="1:7" ht="75">
      <c r="A53" s="12" t="s">
        <v>229</v>
      </c>
      <c r="B53" s="8" t="s">
        <v>230</v>
      </c>
      <c r="C53" s="16">
        <v>332</v>
      </c>
      <c r="D53" s="16">
        <v>0</v>
      </c>
      <c r="E53" s="26">
        <f t="shared" si="0"/>
        <v>0</v>
      </c>
      <c r="F53" s="16"/>
      <c r="G53" s="17"/>
    </row>
    <row r="54" spans="1:7" ht="56.25">
      <c r="A54" s="12" t="s">
        <v>250</v>
      </c>
      <c r="B54" s="8" t="s">
        <v>251</v>
      </c>
      <c r="C54" s="16">
        <v>0</v>
      </c>
      <c r="D54" s="16">
        <v>0.9</v>
      </c>
      <c r="E54" s="26"/>
      <c r="F54" s="16"/>
      <c r="G54" s="17"/>
    </row>
    <row r="55" spans="1:7" ht="75">
      <c r="A55" s="12" t="s">
        <v>231</v>
      </c>
      <c r="B55" s="8" t="s">
        <v>232</v>
      </c>
      <c r="C55" s="16">
        <v>0</v>
      </c>
      <c r="D55" s="16">
        <v>897.7</v>
      </c>
      <c r="E55" s="26"/>
      <c r="F55" s="16"/>
      <c r="G55" s="17"/>
    </row>
    <row r="56" spans="1:7" ht="75">
      <c r="A56" s="12" t="s">
        <v>233</v>
      </c>
      <c r="B56" s="8" t="s">
        <v>234</v>
      </c>
      <c r="C56" s="16">
        <v>0</v>
      </c>
      <c r="D56" s="16">
        <v>37</v>
      </c>
      <c r="E56" s="26"/>
      <c r="F56" s="16"/>
      <c r="G56" s="17"/>
    </row>
    <row r="57" spans="1:7" ht="93.75">
      <c r="A57" s="12" t="s">
        <v>235</v>
      </c>
      <c r="B57" s="8" t="s">
        <v>236</v>
      </c>
      <c r="C57" s="16">
        <v>325</v>
      </c>
      <c r="D57" s="16">
        <v>2217.2</v>
      </c>
      <c r="E57" s="26">
        <f t="shared" si="0"/>
        <v>6.822153846153846</v>
      </c>
      <c r="F57" s="16"/>
      <c r="G57" s="17"/>
    </row>
    <row r="58" spans="1:7" ht="75">
      <c r="A58" s="12" t="s">
        <v>133</v>
      </c>
      <c r="B58" s="8" t="s">
        <v>22</v>
      </c>
      <c r="C58" s="16"/>
      <c r="D58" s="16"/>
      <c r="E58" s="26"/>
      <c r="F58" s="16">
        <v>43.6</v>
      </c>
      <c r="G58" s="17">
        <f t="shared" si="1"/>
        <v>0</v>
      </c>
    </row>
    <row r="59" spans="1:7" ht="56.25">
      <c r="A59" s="12" t="s">
        <v>134</v>
      </c>
      <c r="B59" s="8" t="s">
        <v>23</v>
      </c>
      <c r="C59" s="16"/>
      <c r="D59" s="16"/>
      <c r="E59" s="26"/>
      <c r="F59" s="16">
        <v>21.3</v>
      </c>
      <c r="G59" s="17">
        <f t="shared" si="1"/>
        <v>0</v>
      </c>
    </row>
    <row r="60" spans="1:7" ht="56.25">
      <c r="A60" s="12" t="s">
        <v>204</v>
      </c>
      <c r="B60" s="8" t="s">
        <v>205</v>
      </c>
      <c r="C60" s="16"/>
      <c r="D60" s="16"/>
      <c r="E60" s="26"/>
      <c r="F60" s="16">
        <v>5.5</v>
      </c>
      <c r="G60" s="17">
        <f t="shared" si="1"/>
        <v>0</v>
      </c>
    </row>
    <row r="61" spans="1:7" ht="37.5">
      <c r="A61" s="12" t="s">
        <v>135</v>
      </c>
      <c r="B61" s="8" t="s">
        <v>24</v>
      </c>
      <c r="C61" s="16"/>
      <c r="D61" s="16"/>
      <c r="E61" s="26"/>
      <c r="F61" s="16">
        <v>93.2</v>
      </c>
      <c r="G61" s="17">
        <f t="shared" si="1"/>
        <v>0</v>
      </c>
    </row>
    <row r="62" spans="1:7" ht="37.5">
      <c r="A62" s="12" t="s">
        <v>136</v>
      </c>
      <c r="B62" s="8" t="s">
        <v>25</v>
      </c>
      <c r="C62" s="16"/>
      <c r="D62" s="16"/>
      <c r="E62" s="26"/>
      <c r="F62" s="16">
        <v>41</v>
      </c>
      <c r="G62" s="17">
        <f t="shared" si="1"/>
        <v>0</v>
      </c>
    </row>
    <row r="63" spans="1:7" ht="18.75">
      <c r="A63" s="12" t="s">
        <v>137</v>
      </c>
      <c r="B63" s="8" t="s">
        <v>26</v>
      </c>
      <c r="C63" s="16"/>
      <c r="D63" s="16"/>
      <c r="E63" s="26"/>
      <c r="F63" s="16">
        <v>184.4</v>
      </c>
      <c r="G63" s="17">
        <f t="shared" si="1"/>
        <v>0</v>
      </c>
    </row>
    <row r="64" spans="1:7" ht="75">
      <c r="A64" s="12" t="s">
        <v>138</v>
      </c>
      <c r="B64" s="8" t="s">
        <v>27</v>
      </c>
      <c r="C64" s="16"/>
      <c r="D64" s="16"/>
      <c r="E64" s="26"/>
      <c r="F64" s="16">
        <v>30.3</v>
      </c>
      <c r="G64" s="17">
        <f t="shared" si="1"/>
        <v>0</v>
      </c>
    </row>
    <row r="65" spans="1:7" ht="37.5">
      <c r="A65" s="12" t="s">
        <v>157</v>
      </c>
      <c r="B65" s="8" t="s">
        <v>158</v>
      </c>
      <c r="C65" s="16"/>
      <c r="D65" s="16"/>
      <c r="E65" s="26"/>
      <c r="F65" s="16">
        <v>16.2</v>
      </c>
      <c r="G65" s="17">
        <f t="shared" si="1"/>
        <v>0</v>
      </c>
    </row>
    <row r="66" spans="1:7" ht="62.25" customHeight="1">
      <c r="A66" s="12" t="s">
        <v>139</v>
      </c>
      <c r="B66" s="8" t="s">
        <v>40</v>
      </c>
      <c r="C66" s="16"/>
      <c r="D66" s="16"/>
      <c r="E66" s="26"/>
      <c r="F66" s="16">
        <v>242.2</v>
      </c>
      <c r="G66" s="17">
        <f t="shared" si="1"/>
        <v>0</v>
      </c>
    </row>
    <row r="67" spans="1:7" ht="37.5">
      <c r="A67" s="12" t="s">
        <v>140</v>
      </c>
      <c r="B67" s="8" t="s">
        <v>28</v>
      </c>
      <c r="C67" s="16"/>
      <c r="D67" s="16"/>
      <c r="E67" s="26"/>
      <c r="F67" s="16">
        <v>822.6</v>
      </c>
      <c r="G67" s="17">
        <f t="shared" si="1"/>
        <v>0</v>
      </c>
    </row>
    <row r="68" spans="1:7" ht="37.5">
      <c r="A68" s="12" t="s">
        <v>141</v>
      </c>
      <c r="B68" s="8" t="s">
        <v>41</v>
      </c>
      <c r="C68" s="16">
        <v>0</v>
      </c>
      <c r="D68" s="16">
        <v>-273.9</v>
      </c>
      <c r="E68" s="26"/>
      <c r="F68" s="16">
        <v>-17.1</v>
      </c>
      <c r="G68" s="17">
        <f t="shared" si="1"/>
        <v>16.01754385964912</v>
      </c>
    </row>
    <row r="69" spans="1:7" ht="18.75">
      <c r="A69" s="14" t="s">
        <v>142</v>
      </c>
      <c r="B69" s="8" t="s">
        <v>29</v>
      </c>
      <c r="C69" s="16">
        <v>0</v>
      </c>
      <c r="D69" s="16">
        <v>5.3</v>
      </c>
      <c r="E69" s="26"/>
      <c r="F69" s="16"/>
      <c r="G69" s="17"/>
    </row>
    <row r="70" spans="1:7" ht="37.5">
      <c r="A70" s="14" t="s">
        <v>161</v>
      </c>
      <c r="B70" s="8" t="s">
        <v>159</v>
      </c>
      <c r="C70" s="16">
        <v>31744.1</v>
      </c>
      <c r="D70" s="16">
        <v>11424.1</v>
      </c>
      <c r="E70" s="26">
        <f aca="true" t="shared" si="2" ref="E70:E102">D70/C70</f>
        <v>0.3598810487618172</v>
      </c>
      <c r="F70" s="16">
        <v>18361</v>
      </c>
      <c r="G70" s="17">
        <f aca="true" t="shared" si="3" ref="G70:G107">D70/F70</f>
        <v>0.6221937802951909</v>
      </c>
    </row>
    <row r="71" spans="1:7" ht="37.5">
      <c r="A71" s="14" t="s">
        <v>160</v>
      </c>
      <c r="B71" s="8" t="s">
        <v>148</v>
      </c>
      <c r="C71" s="16">
        <v>1085.1</v>
      </c>
      <c r="D71" s="16">
        <v>0</v>
      </c>
      <c r="E71" s="26">
        <f t="shared" si="2"/>
        <v>0</v>
      </c>
      <c r="F71" s="16">
        <v>2209</v>
      </c>
      <c r="G71" s="17">
        <f t="shared" si="3"/>
        <v>0</v>
      </c>
    </row>
    <row r="72" spans="1:7" ht="56.25">
      <c r="A72" s="14" t="s">
        <v>237</v>
      </c>
      <c r="B72" s="8" t="s">
        <v>238</v>
      </c>
      <c r="C72" s="16">
        <v>89508.3</v>
      </c>
      <c r="D72" s="16">
        <v>58173</v>
      </c>
      <c r="E72" s="26">
        <f t="shared" si="2"/>
        <v>0.6499173819634604</v>
      </c>
      <c r="F72" s="16">
        <v>0</v>
      </c>
      <c r="G72" s="17"/>
    </row>
    <row r="73" spans="1:7" ht="37.5">
      <c r="A73" s="14" t="s">
        <v>252</v>
      </c>
      <c r="B73" s="8" t="s">
        <v>30</v>
      </c>
      <c r="C73" s="16"/>
      <c r="D73" s="16"/>
      <c r="E73" s="26"/>
      <c r="F73" s="16"/>
      <c r="G73" s="17"/>
    </row>
    <row r="74" spans="1:7" ht="37.5">
      <c r="A74" s="14" t="s">
        <v>239</v>
      </c>
      <c r="B74" s="8" t="s">
        <v>31</v>
      </c>
      <c r="C74" s="16">
        <v>248143.6</v>
      </c>
      <c r="D74" s="16">
        <v>97845.8</v>
      </c>
      <c r="E74" s="26">
        <f t="shared" si="2"/>
        <v>0.3943111972261223</v>
      </c>
      <c r="F74" s="16"/>
      <c r="G74" s="17"/>
    </row>
    <row r="75" spans="1:7" ht="112.5">
      <c r="A75" s="14" t="s">
        <v>253</v>
      </c>
      <c r="B75" s="8" t="s">
        <v>254</v>
      </c>
      <c r="C75" s="16">
        <v>209.5</v>
      </c>
      <c r="D75" s="16">
        <v>0</v>
      </c>
      <c r="E75" s="26">
        <f t="shared" si="2"/>
        <v>0</v>
      </c>
      <c r="F75" s="16"/>
      <c r="G75" s="17"/>
    </row>
    <row r="76" spans="1:7" ht="93.75">
      <c r="A76" s="14" t="s">
        <v>240</v>
      </c>
      <c r="B76" s="8" t="s">
        <v>241</v>
      </c>
      <c r="C76" s="16">
        <v>8.7</v>
      </c>
      <c r="D76" s="16">
        <v>0</v>
      </c>
      <c r="E76" s="26">
        <f t="shared" si="2"/>
        <v>0</v>
      </c>
      <c r="F76" s="16"/>
      <c r="G76" s="17"/>
    </row>
    <row r="77" spans="1:7" ht="56.25">
      <c r="A77" s="12" t="s">
        <v>180</v>
      </c>
      <c r="B77" s="8" t="s">
        <v>32</v>
      </c>
      <c r="C77" s="19">
        <v>3200</v>
      </c>
      <c r="D77" s="19">
        <v>2340.5</v>
      </c>
      <c r="E77" s="26">
        <f t="shared" si="2"/>
        <v>0.73140625</v>
      </c>
      <c r="F77" s="19">
        <v>0</v>
      </c>
      <c r="G77" s="17"/>
    </row>
    <row r="78" spans="1:7" ht="93.75">
      <c r="A78" s="12" t="s">
        <v>255</v>
      </c>
      <c r="B78" s="8" t="s">
        <v>256</v>
      </c>
      <c r="C78" s="19">
        <v>3351.1</v>
      </c>
      <c r="D78" s="19">
        <v>818</v>
      </c>
      <c r="E78" s="26">
        <f t="shared" si="2"/>
        <v>0.24409895258273404</v>
      </c>
      <c r="F78" s="19">
        <v>0</v>
      </c>
      <c r="G78" s="17"/>
    </row>
    <row r="79" spans="1:7" ht="56.25">
      <c r="A79" s="12" t="s">
        <v>285</v>
      </c>
      <c r="B79" s="8" t="s">
        <v>286</v>
      </c>
      <c r="C79" s="19">
        <v>0</v>
      </c>
      <c r="D79" s="19">
        <v>475.2</v>
      </c>
      <c r="E79" s="26" t="e">
        <f t="shared" si="2"/>
        <v>#DIV/0!</v>
      </c>
      <c r="F79" s="19">
        <v>0</v>
      </c>
      <c r="G79" s="17"/>
    </row>
    <row r="80" spans="1:7" ht="37.5">
      <c r="A80" s="12" t="s">
        <v>206</v>
      </c>
      <c r="B80" s="8" t="s">
        <v>207</v>
      </c>
      <c r="C80" s="19">
        <v>770.5</v>
      </c>
      <c r="D80" s="19">
        <v>602.1</v>
      </c>
      <c r="E80" s="26">
        <f t="shared" si="2"/>
        <v>0.781440622972096</v>
      </c>
      <c r="F80" s="19">
        <v>534.9</v>
      </c>
      <c r="G80" s="17">
        <f t="shared" si="3"/>
        <v>1.125630959057768</v>
      </c>
    </row>
    <row r="81" spans="1:7" ht="37.5">
      <c r="A81" s="12" t="s">
        <v>242</v>
      </c>
      <c r="B81" s="8" t="s">
        <v>257</v>
      </c>
      <c r="C81" s="19">
        <v>6294.1</v>
      </c>
      <c r="D81" s="19">
        <v>0</v>
      </c>
      <c r="E81" s="26">
        <f t="shared" si="2"/>
        <v>0</v>
      </c>
      <c r="F81" s="19">
        <v>0</v>
      </c>
      <c r="G81" s="17"/>
    </row>
    <row r="82" spans="1:7" ht="37.5">
      <c r="A82" s="12" t="s">
        <v>181</v>
      </c>
      <c r="B82" s="8" t="s">
        <v>258</v>
      </c>
      <c r="C82" s="19">
        <v>3557.1</v>
      </c>
      <c r="D82" s="19">
        <v>3195.3</v>
      </c>
      <c r="E82" s="26">
        <f t="shared" si="2"/>
        <v>0.8982879311798938</v>
      </c>
      <c r="F82" s="19">
        <v>0</v>
      </c>
      <c r="G82" s="17"/>
    </row>
    <row r="83" spans="1:7" ht="37.5" hidden="1">
      <c r="A83" s="12" t="s">
        <v>259</v>
      </c>
      <c r="B83" s="8" t="s">
        <v>260</v>
      </c>
      <c r="C83" s="19"/>
      <c r="D83" s="19"/>
      <c r="E83" s="26" t="e">
        <f t="shared" si="2"/>
        <v>#DIV/0!</v>
      </c>
      <c r="F83" s="19"/>
      <c r="G83" s="17" t="e">
        <f t="shared" si="3"/>
        <v>#DIV/0!</v>
      </c>
    </row>
    <row r="84" spans="1:7" ht="56.25" hidden="1">
      <c r="A84" s="12" t="s">
        <v>261</v>
      </c>
      <c r="B84" s="8" t="s">
        <v>262</v>
      </c>
      <c r="C84" s="19"/>
      <c r="D84" s="19"/>
      <c r="E84" s="26" t="e">
        <f t="shared" si="2"/>
        <v>#DIV/0!</v>
      </c>
      <c r="F84" s="19"/>
      <c r="G84" s="17" t="e">
        <f t="shared" si="3"/>
        <v>#DIV/0!</v>
      </c>
    </row>
    <row r="85" spans="1:7" ht="94.5" customHeight="1" hidden="1">
      <c r="A85" s="12" t="s">
        <v>263</v>
      </c>
      <c r="B85" s="8" t="s">
        <v>264</v>
      </c>
      <c r="C85" s="19"/>
      <c r="D85" s="19"/>
      <c r="E85" s="26" t="e">
        <f t="shared" si="2"/>
        <v>#DIV/0!</v>
      </c>
      <c r="F85" s="19"/>
      <c r="G85" s="17" t="e">
        <f t="shared" si="3"/>
        <v>#DIV/0!</v>
      </c>
    </row>
    <row r="86" spans="1:7" ht="75" hidden="1">
      <c r="A86" s="12" t="s">
        <v>265</v>
      </c>
      <c r="B86" s="8" t="s">
        <v>266</v>
      </c>
      <c r="C86" s="19"/>
      <c r="D86" s="19"/>
      <c r="E86" s="26" t="e">
        <f t="shared" si="2"/>
        <v>#DIV/0!</v>
      </c>
      <c r="F86" s="19"/>
      <c r="G86" s="17" t="e">
        <f t="shared" si="3"/>
        <v>#DIV/0!</v>
      </c>
    </row>
    <row r="87" spans="1:7" ht="37.5" hidden="1">
      <c r="A87" s="12" t="s">
        <v>267</v>
      </c>
      <c r="B87" s="8" t="s">
        <v>268</v>
      </c>
      <c r="C87" s="19"/>
      <c r="D87" s="19"/>
      <c r="E87" s="26" t="e">
        <f t="shared" si="2"/>
        <v>#DIV/0!</v>
      </c>
      <c r="F87" s="19"/>
      <c r="G87" s="17" t="e">
        <f t="shared" si="3"/>
        <v>#DIV/0!</v>
      </c>
    </row>
    <row r="88" spans="1:7" ht="37.5">
      <c r="A88" s="12" t="s">
        <v>269</v>
      </c>
      <c r="B88" s="8" t="s">
        <v>31</v>
      </c>
      <c r="C88" s="19"/>
      <c r="D88" s="19"/>
      <c r="E88" s="26"/>
      <c r="F88" s="19">
        <v>17748.4</v>
      </c>
      <c r="G88" s="17">
        <f t="shared" si="3"/>
        <v>0</v>
      </c>
    </row>
    <row r="89" spans="1:7" ht="18.75">
      <c r="A89" s="12" t="s">
        <v>182</v>
      </c>
      <c r="B89" s="8" t="s">
        <v>33</v>
      </c>
      <c r="C89" s="19">
        <v>165603.3</v>
      </c>
      <c r="D89" s="19">
        <v>61724.7</v>
      </c>
      <c r="E89" s="26">
        <f t="shared" si="2"/>
        <v>0.37272626813596105</v>
      </c>
      <c r="F89" s="19">
        <v>26840.1</v>
      </c>
      <c r="G89" s="17">
        <f t="shared" si="3"/>
        <v>2.2997194496294724</v>
      </c>
    </row>
    <row r="90" spans="1:7" ht="37.5">
      <c r="A90" s="12" t="s">
        <v>287</v>
      </c>
      <c r="B90" s="8" t="s">
        <v>288</v>
      </c>
      <c r="C90" s="19">
        <v>0</v>
      </c>
      <c r="D90" s="19">
        <v>1617.1</v>
      </c>
      <c r="E90" s="26"/>
      <c r="F90" s="19"/>
      <c r="G90" s="17"/>
    </row>
    <row r="91" spans="1:7" ht="37.5">
      <c r="A91" s="14" t="s">
        <v>150</v>
      </c>
      <c r="B91" s="9" t="s">
        <v>34</v>
      </c>
      <c r="C91" s="19">
        <v>448889.4</v>
      </c>
      <c r="D91" s="19">
        <v>323195.7</v>
      </c>
      <c r="E91" s="26">
        <f t="shared" si="2"/>
        <v>0.7199896010019394</v>
      </c>
      <c r="F91" s="19">
        <v>239068.4</v>
      </c>
      <c r="G91" s="17">
        <f t="shared" si="3"/>
        <v>1.3518963610414425</v>
      </c>
    </row>
    <row r="92" spans="1:7" ht="35.25" customHeight="1" hidden="1">
      <c r="A92" s="12" t="s">
        <v>143</v>
      </c>
      <c r="B92" s="9" t="s">
        <v>36</v>
      </c>
      <c r="C92" s="19"/>
      <c r="D92" s="19"/>
      <c r="E92" s="26" t="e">
        <f t="shared" si="2"/>
        <v>#DIV/0!</v>
      </c>
      <c r="F92" s="19"/>
      <c r="G92" s="17" t="e">
        <f t="shared" si="3"/>
        <v>#DIV/0!</v>
      </c>
    </row>
    <row r="93" spans="1:7" ht="36.75" customHeight="1" hidden="1">
      <c r="A93" s="14" t="s">
        <v>144</v>
      </c>
      <c r="B93" s="9" t="s">
        <v>42</v>
      </c>
      <c r="C93" s="19"/>
      <c r="D93" s="19"/>
      <c r="E93" s="26" t="e">
        <f t="shared" si="2"/>
        <v>#DIV/0!</v>
      </c>
      <c r="F93" s="19"/>
      <c r="G93" s="17" t="e">
        <f t="shared" si="3"/>
        <v>#DIV/0!</v>
      </c>
    </row>
    <row r="94" spans="1:7" ht="56.25" hidden="1">
      <c r="A94" s="14" t="s">
        <v>145</v>
      </c>
      <c r="B94" s="9" t="s">
        <v>43</v>
      </c>
      <c r="C94" s="19"/>
      <c r="D94" s="19"/>
      <c r="E94" s="26" t="e">
        <f t="shared" si="2"/>
        <v>#DIV/0!</v>
      </c>
      <c r="F94" s="19"/>
      <c r="G94" s="17" t="e">
        <f t="shared" si="3"/>
        <v>#DIV/0!</v>
      </c>
    </row>
    <row r="95" spans="1:7" ht="37.5" hidden="1">
      <c r="A95" s="14" t="s">
        <v>146</v>
      </c>
      <c r="B95" s="9" t="s">
        <v>44</v>
      </c>
      <c r="C95" s="19"/>
      <c r="D95" s="19"/>
      <c r="E95" s="26" t="e">
        <f t="shared" si="2"/>
        <v>#DIV/0!</v>
      </c>
      <c r="F95" s="19"/>
      <c r="G95" s="17" t="e">
        <f t="shared" si="3"/>
        <v>#DIV/0!</v>
      </c>
    </row>
    <row r="96" spans="1:7" ht="75">
      <c r="A96" s="14" t="s">
        <v>162</v>
      </c>
      <c r="B96" s="9" t="s">
        <v>163</v>
      </c>
      <c r="C96" s="19">
        <v>17.5</v>
      </c>
      <c r="D96" s="19">
        <v>0</v>
      </c>
      <c r="E96" s="26">
        <f t="shared" si="2"/>
        <v>0</v>
      </c>
      <c r="F96" s="19">
        <v>10.1</v>
      </c>
      <c r="G96" s="17">
        <f t="shared" si="3"/>
        <v>0</v>
      </c>
    </row>
    <row r="97" spans="1:7" ht="57" customHeight="1">
      <c r="A97" s="14" t="s">
        <v>183</v>
      </c>
      <c r="B97" s="9" t="s">
        <v>184</v>
      </c>
      <c r="C97" s="19">
        <v>642</v>
      </c>
      <c r="D97" s="19">
        <v>642</v>
      </c>
      <c r="E97" s="26">
        <f t="shared" si="2"/>
        <v>1</v>
      </c>
      <c r="F97" s="19">
        <v>636.8</v>
      </c>
      <c r="G97" s="17">
        <f t="shared" si="3"/>
        <v>1.0081658291457287</v>
      </c>
    </row>
    <row r="98" spans="1:7" ht="75">
      <c r="A98" s="14" t="s">
        <v>208</v>
      </c>
      <c r="B98" s="9" t="s">
        <v>209</v>
      </c>
      <c r="C98" s="19">
        <v>642</v>
      </c>
      <c r="D98" s="19">
        <v>642</v>
      </c>
      <c r="E98" s="26">
        <f t="shared" si="2"/>
        <v>1</v>
      </c>
      <c r="F98" s="19">
        <v>636.7</v>
      </c>
      <c r="G98" s="17">
        <f t="shared" si="3"/>
        <v>1.008324171509345</v>
      </c>
    </row>
    <row r="99" spans="1:7" ht="37.5">
      <c r="A99" s="14" t="s">
        <v>270</v>
      </c>
      <c r="B99" s="9" t="s">
        <v>271</v>
      </c>
      <c r="C99" s="19">
        <v>3359.7</v>
      </c>
      <c r="D99" s="19">
        <v>2388.6</v>
      </c>
      <c r="E99" s="26">
        <f t="shared" si="2"/>
        <v>0.7109563353870881</v>
      </c>
      <c r="F99" s="19"/>
      <c r="G99" s="17"/>
    </row>
    <row r="100" spans="1:7" ht="18.75">
      <c r="A100" s="14" t="s">
        <v>243</v>
      </c>
      <c r="B100" s="9" t="s">
        <v>244</v>
      </c>
      <c r="C100" s="19">
        <v>0</v>
      </c>
      <c r="D100" s="19">
        <v>0</v>
      </c>
      <c r="E100" s="26"/>
      <c r="F100" s="19"/>
      <c r="G100" s="17"/>
    </row>
    <row r="101" spans="1:7" ht="63" customHeight="1">
      <c r="A101" s="14" t="s">
        <v>151</v>
      </c>
      <c r="B101" s="9" t="s">
        <v>35</v>
      </c>
      <c r="C101" s="19">
        <v>11156.9</v>
      </c>
      <c r="D101" s="19">
        <v>9313</v>
      </c>
      <c r="E101" s="26">
        <f t="shared" si="2"/>
        <v>0.8347300773512356</v>
      </c>
      <c r="F101" s="19">
        <v>3436</v>
      </c>
      <c r="G101" s="17">
        <f t="shared" si="3"/>
        <v>2.710419091967404</v>
      </c>
    </row>
    <row r="102" spans="1:7" ht="37.5">
      <c r="A102" s="14" t="s">
        <v>210</v>
      </c>
      <c r="B102" s="9" t="s">
        <v>44</v>
      </c>
      <c r="C102" s="19">
        <v>340</v>
      </c>
      <c r="D102" s="19">
        <v>340</v>
      </c>
      <c r="E102" s="26">
        <f t="shared" si="2"/>
        <v>1</v>
      </c>
      <c r="F102" s="19">
        <v>274.8</v>
      </c>
      <c r="G102" s="17">
        <f t="shared" si="3"/>
        <v>1.2372634643377</v>
      </c>
    </row>
    <row r="103" spans="1:7" ht="56.25">
      <c r="A103" s="14" t="s">
        <v>272</v>
      </c>
      <c r="B103" s="9" t="s">
        <v>273</v>
      </c>
      <c r="C103" s="19">
        <v>0</v>
      </c>
      <c r="D103" s="19">
        <v>1500</v>
      </c>
      <c r="E103" s="26"/>
      <c r="F103" s="19">
        <v>1500</v>
      </c>
      <c r="G103" s="17">
        <f t="shared" si="3"/>
        <v>1</v>
      </c>
    </row>
    <row r="104" spans="1:7" ht="37.5">
      <c r="A104" s="12" t="s">
        <v>274</v>
      </c>
      <c r="B104" s="8" t="s">
        <v>275</v>
      </c>
      <c r="C104" s="19">
        <v>0</v>
      </c>
      <c r="D104" s="19">
        <v>-28</v>
      </c>
      <c r="E104" s="26"/>
      <c r="F104" s="19"/>
      <c r="G104" s="17"/>
    </row>
    <row r="105" spans="1:7" ht="56.25">
      <c r="A105" s="12" t="s">
        <v>276</v>
      </c>
      <c r="B105" s="8" t="s">
        <v>49</v>
      </c>
      <c r="C105" s="19"/>
      <c r="D105" s="19"/>
      <c r="E105" s="26"/>
      <c r="F105" s="19">
        <v>11.8</v>
      </c>
      <c r="G105" s="17">
        <f t="shared" si="3"/>
        <v>0</v>
      </c>
    </row>
    <row r="106" spans="1:7" ht="56.25">
      <c r="A106" s="12" t="s">
        <v>245</v>
      </c>
      <c r="B106" s="8" t="s">
        <v>277</v>
      </c>
      <c r="C106" s="19">
        <v>0</v>
      </c>
      <c r="D106" s="19">
        <v>495.6</v>
      </c>
      <c r="E106" s="26"/>
      <c r="F106" s="19"/>
      <c r="G106" s="17"/>
    </row>
    <row r="107" spans="1:7" ht="56.25">
      <c r="A107" s="12" t="s">
        <v>211</v>
      </c>
      <c r="B107" s="8" t="s">
        <v>45</v>
      </c>
      <c r="C107" s="19"/>
      <c r="D107" s="19">
        <v>-8516.9</v>
      </c>
      <c r="E107" s="26"/>
      <c r="F107" s="19">
        <v>-5724.1</v>
      </c>
      <c r="G107" s="17">
        <f t="shared" si="3"/>
        <v>1.4879020282664521</v>
      </c>
    </row>
    <row r="108" spans="1:7" ht="18.75">
      <c r="A108" s="29" t="s">
        <v>37</v>
      </c>
      <c r="B108" s="30"/>
      <c r="C108" s="20">
        <f>SUM(C5:C107)</f>
        <v>1420256.8999999997</v>
      </c>
      <c r="D108" s="20">
        <f>SUM(D5:D107)</f>
        <v>875814.3999999998</v>
      </c>
      <c r="E108" s="27">
        <f>D108/C108</f>
        <v>0.6166591410328652</v>
      </c>
      <c r="F108" s="20">
        <f>SUM(F5:F107)</f>
        <v>491597.49999999994</v>
      </c>
      <c r="G108" s="22">
        <f>D108/F108</f>
        <v>1.7815680510987137</v>
      </c>
    </row>
  </sheetData>
  <sheetProtection/>
  <mergeCells count="2">
    <mergeCell ref="A2:G2"/>
    <mergeCell ref="A108:B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="70" zoomScaleNormal="70" zoomScalePageLayoutView="0" workbookViewId="0" topLeftCell="A1">
      <selection activeCell="C7" sqref="C7"/>
    </sheetView>
  </sheetViews>
  <sheetFormatPr defaultColWidth="9.00390625" defaultRowHeight="12.75"/>
  <cols>
    <col min="1" max="1" width="12.375" style="3" customWidth="1"/>
    <col min="2" max="2" width="61.50390625" style="3" customWidth="1"/>
    <col min="3" max="3" width="25.50390625" style="3" customWidth="1"/>
    <col min="4" max="4" width="24.125" style="3" customWidth="1"/>
    <col min="5" max="5" width="18.875" style="3" customWidth="1"/>
    <col min="6" max="6" width="23.125" style="3" customWidth="1"/>
    <col min="7" max="7" width="19.50390625" style="3" customWidth="1"/>
    <col min="8" max="16384" width="9.375" style="3" customWidth="1"/>
  </cols>
  <sheetData>
    <row r="2" spans="1:7" ht="24.75" customHeight="1">
      <c r="A2" s="28" t="s">
        <v>278</v>
      </c>
      <c r="B2" s="28"/>
      <c r="C2" s="28"/>
      <c r="D2" s="28"/>
      <c r="E2" s="28"/>
      <c r="F2" s="28"/>
      <c r="G2" s="28"/>
    </row>
    <row r="4" spans="1:7" s="5" customFormat="1" ht="58.5" customHeight="1">
      <c r="A4" s="2" t="s">
        <v>50</v>
      </c>
      <c r="B4" s="10" t="s">
        <v>51</v>
      </c>
      <c r="C4" s="10" t="s">
        <v>212</v>
      </c>
      <c r="D4" s="1" t="s">
        <v>279</v>
      </c>
      <c r="E4" s="1" t="s">
        <v>172</v>
      </c>
      <c r="F4" s="1" t="s">
        <v>280</v>
      </c>
      <c r="G4" s="2" t="s">
        <v>1</v>
      </c>
    </row>
    <row r="5" spans="1:7" ht="93.75">
      <c r="A5" s="11" t="s">
        <v>52</v>
      </c>
      <c r="B5" s="4" t="s">
        <v>53</v>
      </c>
      <c r="C5" s="24">
        <v>1968.6</v>
      </c>
      <c r="D5" s="23">
        <v>1296.5</v>
      </c>
      <c r="E5" s="7">
        <f>D5/C5</f>
        <v>0.6585898608147923</v>
      </c>
      <c r="F5" s="23">
        <v>1103.5</v>
      </c>
      <c r="G5" s="7">
        <f>D5/F5-100%</f>
        <v>0.17489805165382877</v>
      </c>
    </row>
    <row r="6" spans="1:7" ht="93.75">
      <c r="A6" s="11" t="s">
        <v>54</v>
      </c>
      <c r="B6" s="4" t="s">
        <v>55</v>
      </c>
      <c r="C6" s="24">
        <v>2865.2</v>
      </c>
      <c r="D6" s="23">
        <v>1805.3</v>
      </c>
      <c r="E6" s="7">
        <f aca="true" t="shared" si="0" ref="E6:E40">D6/C6</f>
        <v>0.6300781795337149</v>
      </c>
      <c r="F6" s="23">
        <v>1316.1</v>
      </c>
      <c r="G6" s="7">
        <f aca="true" t="shared" si="1" ref="G6:G40">D6/F6-100%</f>
        <v>0.3717042777904416</v>
      </c>
    </row>
    <row r="7" spans="1:7" ht="93.75">
      <c r="A7" s="11" t="s">
        <v>56</v>
      </c>
      <c r="B7" s="4" t="s">
        <v>57</v>
      </c>
      <c r="C7" s="24">
        <v>75459.4</v>
      </c>
      <c r="D7" s="23">
        <v>45467.9</v>
      </c>
      <c r="E7" s="7">
        <f t="shared" si="0"/>
        <v>0.6025478601738153</v>
      </c>
      <c r="F7" s="23">
        <v>32295.5</v>
      </c>
      <c r="G7" s="7">
        <f t="shared" si="1"/>
        <v>0.4078710656283384</v>
      </c>
    </row>
    <row r="8" spans="1:7" ht="18.75">
      <c r="A8" s="11" t="s">
        <v>166</v>
      </c>
      <c r="B8" s="4" t="s">
        <v>167</v>
      </c>
      <c r="C8" s="24">
        <v>17.5</v>
      </c>
      <c r="D8" s="23">
        <v>0</v>
      </c>
      <c r="E8" s="7">
        <f t="shared" si="0"/>
        <v>0</v>
      </c>
      <c r="F8" s="23">
        <v>9.6</v>
      </c>
      <c r="G8" s="7"/>
    </row>
    <row r="9" spans="1:7" ht="75">
      <c r="A9" s="11" t="s">
        <v>58</v>
      </c>
      <c r="B9" s="4" t="s">
        <v>59</v>
      </c>
      <c r="C9" s="24">
        <v>9249.4</v>
      </c>
      <c r="D9" s="23">
        <v>6322.7</v>
      </c>
      <c r="E9" s="7">
        <f t="shared" si="0"/>
        <v>0.683579475425433</v>
      </c>
      <c r="F9" s="23">
        <v>4234.8</v>
      </c>
      <c r="G9" s="7">
        <f t="shared" si="1"/>
        <v>0.49303390951166515</v>
      </c>
    </row>
    <row r="10" spans="1:7" ht="37.5">
      <c r="A10" s="11" t="s">
        <v>281</v>
      </c>
      <c r="B10" s="4" t="s">
        <v>282</v>
      </c>
      <c r="C10" s="24">
        <v>711.4</v>
      </c>
      <c r="D10" s="23">
        <v>711.4</v>
      </c>
      <c r="E10" s="7">
        <f t="shared" si="0"/>
        <v>1</v>
      </c>
      <c r="F10" s="23">
        <v>0</v>
      </c>
      <c r="G10" s="7"/>
    </row>
    <row r="11" spans="1:7" ht="18.75">
      <c r="A11" s="11" t="s">
        <v>168</v>
      </c>
      <c r="B11" s="4" t="s">
        <v>169</v>
      </c>
      <c r="C11" s="24">
        <v>170.1</v>
      </c>
      <c r="D11" s="23">
        <v>0</v>
      </c>
      <c r="E11" s="7">
        <f t="shared" si="0"/>
        <v>0</v>
      </c>
      <c r="F11" s="23">
        <v>0</v>
      </c>
      <c r="G11" s="7"/>
    </row>
    <row r="12" spans="1:7" ht="18.75">
      <c r="A12" s="11" t="s">
        <v>60</v>
      </c>
      <c r="B12" s="4" t="s">
        <v>61</v>
      </c>
      <c r="C12" s="24">
        <v>72920.5</v>
      </c>
      <c r="D12" s="23">
        <v>49190.5</v>
      </c>
      <c r="E12" s="7">
        <f t="shared" si="0"/>
        <v>0.6745771079463251</v>
      </c>
      <c r="F12" s="23">
        <v>39034.7</v>
      </c>
      <c r="G12" s="7">
        <f t="shared" si="1"/>
        <v>0.26017364037638324</v>
      </c>
    </row>
    <row r="13" spans="1:7" ht="75">
      <c r="A13" s="11" t="s">
        <v>62</v>
      </c>
      <c r="B13" s="4" t="s">
        <v>63</v>
      </c>
      <c r="C13" s="24">
        <v>550</v>
      </c>
      <c r="D13" s="23">
        <v>250.5</v>
      </c>
      <c r="E13" s="7">
        <f t="shared" si="0"/>
        <v>0.45545454545454545</v>
      </c>
      <c r="F13" s="23">
        <v>359.8</v>
      </c>
      <c r="G13" s="7">
        <f t="shared" si="1"/>
        <v>-0.30377987770983883</v>
      </c>
    </row>
    <row r="14" spans="1:7" ht="56.25">
      <c r="A14" s="11" t="s">
        <v>173</v>
      </c>
      <c r="B14" s="4" t="s">
        <v>174</v>
      </c>
      <c r="C14" s="24">
        <v>113</v>
      </c>
      <c r="D14" s="23">
        <v>0</v>
      </c>
      <c r="E14" s="7">
        <f t="shared" si="0"/>
        <v>0</v>
      </c>
      <c r="F14" s="23">
        <v>100</v>
      </c>
      <c r="G14" s="7">
        <f t="shared" si="1"/>
        <v>-1</v>
      </c>
    </row>
    <row r="15" spans="1:7" ht="18.75">
      <c r="A15" s="11" t="s">
        <v>102</v>
      </c>
      <c r="B15" s="4" t="s">
        <v>103</v>
      </c>
      <c r="C15" s="24">
        <v>310</v>
      </c>
      <c r="D15" s="23">
        <v>0</v>
      </c>
      <c r="E15" s="7">
        <f t="shared" si="0"/>
        <v>0</v>
      </c>
      <c r="F15" s="23">
        <v>88.5</v>
      </c>
      <c r="G15" s="7">
        <f t="shared" si="1"/>
        <v>-1</v>
      </c>
    </row>
    <row r="16" spans="1:7" ht="18.75">
      <c r="A16" s="11" t="s">
        <v>175</v>
      </c>
      <c r="B16" s="4" t="s">
        <v>176</v>
      </c>
      <c r="C16" s="24">
        <v>1000</v>
      </c>
      <c r="D16" s="23">
        <v>44</v>
      </c>
      <c r="E16" s="7">
        <f t="shared" si="0"/>
        <v>0.044</v>
      </c>
      <c r="F16" s="23">
        <v>40</v>
      </c>
      <c r="G16" s="7">
        <f t="shared" si="1"/>
        <v>0.10000000000000009</v>
      </c>
    </row>
    <row r="17" spans="1:7" ht="18.75">
      <c r="A17" s="11" t="s">
        <v>64</v>
      </c>
      <c r="B17" s="4" t="s">
        <v>65</v>
      </c>
      <c r="C17" s="24">
        <v>181144.5</v>
      </c>
      <c r="D17" s="23">
        <v>89577.7</v>
      </c>
      <c r="E17" s="7">
        <f t="shared" si="0"/>
        <v>0.4945096318132761</v>
      </c>
      <c r="F17" s="23">
        <v>59761.8</v>
      </c>
      <c r="G17" s="7">
        <f t="shared" si="1"/>
        <v>0.4989123486909697</v>
      </c>
    </row>
    <row r="18" spans="1:7" ht="37.5">
      <c r="A18" s="11" t="s">
        <v>66</v>
      </c>
      <c r="B18" s="4" t="s">
        <v>67</v>
      </c>
      <c r="C18" s="24">
        <v>3999.5</v>
      </c>
      <c r="D18" s="23">
        <v>371.1</v>
      </c>
      <c r="E18" s="7">
        <f t="shared" si="0"/>
        <v>0.09278659832479061</v>
      </c>
      <c r="F18" s="23">
        <v>734.2</v>
      </c>
      <c r="G18" s="7">
        <f t="shared" si="1"/>
        <v>-0.494551893217107</v>
      </c>
    </row>
    <row r="19" spans="1:7" ht="18.75">
      <c r="A19" s="11" t="s">
        <v>68</v>
      </c>
      <c r="B19" s="4" t="s">
        <v>69</v>
      </c>
      <c r="C19" s="24">
        <v>2771.6</v>
      </c>
      <c r="D19" s="23">
        <v>2035.7</v>
      </c>
      <c r="E19" s="7">
        <f t="shared" si="0"/>
        <v>0.7344854957425314</v>
      </c>
      <c r="F19" s="23">
        <v>3505.9</v>
      </c>
      <c r="G19" s="7">
        <f t="shared" si="1"/>
        <v>-0.4193502381699421</v>
      </c>
    </row>
    <row r="20" spans="1:7" ht="18.75">
      <c r="A20" s="11" t="s">
        <v>70</v>
      </c>
      <c r="B20" s="4" t="s">
        <v>71</v>
      </c>
      <c r="C20" s="24">
        <v>59388.4</v>
      </c>
      <c r="D20" s="23">
        <v>979.8</v>
      </c>
      <c r="E20" s="7">
        <f t="shared" si="0"/>
        <v>0.01649817136006358</v>
      </c>
      <c r="F20" s="23">
        <v>382</v>
      </c>
      <c r="G20" s="7">
        <f t="shared" si="1"/>
        <v>1.5649214659685864</v>
      </c>
    </row>
    <row r="21" spans="1:7" ht="18.75">
      <c r="A21" s="11" t="s">
        <v>170</v>
      </c>
      <c r="B21" s="4" t="s">
        <v>171</v>
      </c>
      <c r="C21" s="24">
        <v>6992.7</v>
      </c>
      <c r="D21" s="23">
        <v>48.5</v>
      </c>
      <c r="E21" s="7">
        <f t="shared" si="0"/>
        <v>0.006935804481816752</v>
      </c>
      <c r="F21" s="23">
        <v>67</v>
      </c>
      <c r="G21" s="7">
        <f t="shared" si="1"/>
        <v>-0.27611940298507465</v>
      </c>
    </row>
    <row r="22" spans="1:7" ht="37.5">
      <c r="A22" s="11" t="s">
        <v>104</v>
      </c>
      <c r="B22" s="4" t="s">
        <v>105</v>
      </c>
      <c r="C22" s="24">
        <v>443.9</v>
      </c>
      <c r="D22" s="23">
        <v>60.3</v>
      </c>
      <c r="E22" s="7">
        <f t="shared" si="0"/>
        <v>0.13584140572200945</v>
      </c>
      <c r="F22" s="23">
        <v>31802.1</v>
      </c>
      <c r="G22" s="7">
        <f t="shared" si="1"/>
        <v>-0.9981038987991359</v>
      </c>
    </row>
    <row r="23" spans="1:7" ht="18.75">
      <c r="A23" s="11" t="s">
        <v>72</v>
      </c>
      <c r="B23" s="4" t="s">
        <v>73</v>
      </c>
      <c r="C23" s="24">
        <v>359741.5</v>
      </c>
      <c r="D23" s="23">
        <v>194101.8</v>
      </c>
      <c r="E23" s="7">
        <f t="shared" si="0"/>
        <v>0.5395591000760268</v>
      </c>
      <c r="F23" s="23">
        <v>145313.5</v>
      </c>
      <c r="G23" s="7">
        <f t="shared" si="1"/>
        <v>0.3357451303560921</v>
      </c>
    </row>
    <row r="24" spans="1:7" ht="18.75">
      <c r="A24" s="11" t="s">
        <v>74</v>
      </c>
      <c r="B24" s="4" t="s">
        <v>75</v>
      </c>
      <c r="C24" s="24">
        <v>380169.8</v>
      </c>
      <c r="D24" s="23">
        <v>261891.9</v>
      </c>
      <c r="E24" s="7">
        <f t="shared" si="0"/>
        <v>0.6888813893160373</v>
      </c>
      <c r="F24" s="23">
        <v>267894.1</v>
      </c>
      <c r="G24" s="7">
        <f t="shared" si="1"/>
        <v>-0.02240512202396383</v>
      </c>
    </row>
    <row r="25" spans="1:7" ht="37.5">
      <c r="A25" s="11" t="s">
        <v>164</v>
      </c>
      <c r="B25" s="4" t="s">
        <v>165</v>
      </c>
      <c r="C25" s="24">
        <v>38889</v>
      </c>
      <c r="D25" s="23">
        <v>27862.6</v>
      </c>
      <c r="E25" s="7">
        <f t="shared" si="0"/>
        <v>0.7164648101005425</v>
      </c>
      <c r="F25" s="23">
        <v>24266.2</v>
      </c>
      <c r="G25" s="7">
        <f t="shared" si="1"/>
        <v>0.1482061468215048</v>
      </c>
    </row>
    <row r="26" spans="1:7" ht="37.5">
      <c r="A26" s="11" t="s">
        <v>76</v>
      </c>
      <c r="B26" s="4" t="s">
        <v>77</v>
      </c>
      <c r="C26" s="24">
        <v>1297.1</v>
      </c>
      <c r="D26" s="23">
        <v>108.3</v>
      </c>
      <c r="E26" s="7">
        <f t="shared" si="0"/>
        <v>0.08349394803793077</v>
      </c>
      <c r="F26" s="23">
        <v>891.6</v>
      </c>
      <c r="G26" s="7">
        <f t="shared" si="1"/>
        <v>-0.8785329744279946</v>
      </c>
    </row>
    <row r="27" spans="1:7" ht="18.75">
      <c r="A27" s="11" t="s">
        <v>78</v>
      </c>
      <c r="B27" s="4" t="s">
        <v>79</v>
      </c>
      <c r="C27" s="24">
        <v>12280.1</v>
      </c>
      <c r="D27" s="23">
        <v>8546.4</v>
      </c>
      <c r="E27" s="7">
        <f t="shared" si="0"/>
        <v>0.6959552446641314</v>
      </c>
      <c r="F27" s="23">
        <v>8219.4</v>
      </c>
      <c r="G27" s="7">
        <f t="shared" si="1"/>
        <v>0.039783925834002476</v>
      </c>
    </row>
    <row r="28" spans="1:7" ht="18.75">
      <c r="A28" s="11" t="s">
        <v>80</v>
      </c>
      <c r="B28" s="4" t="s">
        <v>81</v>
      </c>
      <c r="C28" s="24">
        <v>39599</v>
      </c>
      <c r="D28" s="23">
        <v>25404.8</v>
      </c>
      <c r="E28" s="7">
        <f t="shared" si="0"/>
        <v>0.6415515543321801</v>
      </c>
      <c r="F28" s="23">
        <v>24616.6</v>
      </c>
      <c r="G28" s="7">
        <f t="shared" si="1"/>
        <v>0.032019044059699686</v>
      </c>
    </row>
    <row r="29" spans="1:7" ht="37.5">
      <c r="A29" s="11" t="s">
        <v>82</v>
      </c>
      <c r="B29" s="4" t="s">
        <v>83</v>
      </c>
      <c r="C29" s="24">
        <v>664</v>
      </c>
      <c r="D29" s="23">
        <v>341.1</v>
      </c>
      <c r="E29" s="7">
        <f t="shared" si="0"/>
        <v>0.5137048192771084</v>
      </c>
      <c r="F29" s="23">
        <v>400</v>
      </c>
      <c r="G29" s="7">
        <f t="shared" si="1"/>
        <v>-0.14725</v>
      </c>
    </row>
    <row r="30" spans="1:7" ht="37.5">
      <c r="A30" s="11" t="s">
        <v>177</v>
      </c>
      <c r="B30" s="4" t="s">
        <v>178</v>
      </c>
      <c r="C30" s="24">
        <v>487.9</v>
      </c>
      <c r="D30" s="23">
        <v>118.8</v>
      </c>
      <c r="E30" s="7">
        <f t="shared" si="0"/>
        <v>0.24349251895880303</v>
      </c>
      <c r="F30" s="23">
        <v>257.9</v>
      </c>
      <c r="G30" s="7">
        <f t="shared" si="1"/>
        <v>-0.5393563396665374</v>
      </c>
    </row>
    <row r="31" spans="1:7" ht="18.75">
      <c r="A31" s="11" t="s">
        <v>84</v>
      </c>
      <c r="B31" s="4" t="s">
        <v>85</v>
      </c>
      <c r="C31" s="24">
        <v>6211.3</v>
      </c>
      <c r="D31" s="23">
        <v>4486.3</v>
      </c>
      <c r="E31" s="7">
        <f t="shared" si="0"/>
        <v>0.7222803599890523</v>
      </c>
      <c r="F31" s="23">
        <v>4376.9</v>
      </c>
      <c r="G31" s="7">
        <f t="shared" si="1"/>
        <v>0.02499485937535706</v>
      </c>
    </row>
    <row r="32" spans="1:7" ht="18.75">
      <c r="A32" s="11" t="s">
        <v>86</v>
      </c>
      <c r="B32" s="4" t="s">
        <v>87</v>
      </c>
      <c r="C32" s="24">
        <v>38794.2</v>
      </c>
      <c r="D32" s="23">
        <v>32818.1</v>
      </c>
      <c r="E32" s="7">
        <f t="shared" si="0"/>
        <v>0.8459537765954704</v>
      </c>
      <c r="F32" s="23">
        <v>32748.8</v>
      </c>
      <c r="G32" s="7">
        <f t="shared" si="1"/>
        <v>0.002116108071135381</v>
      </c>
    </row>
    <row r="33" spans="1:7" ht="18.75">
      <c r="A33" s="11" t="s">
        <v>88</v>
      </c>
      <c r="B33" s="4" t="s">
        <v>89</v>
      </c>
      <c r="C33" s="24">
        <v>3924</v>
      </c>
      <c r="D33" s="23">
        <v>2085.7</v>
      </c>
      <c r="E33" s="7">
        <f t="shared" si="0"/>
        <v>0.5315239551478083</v>
      </c>
      <c r="F33" s="23">
        <v>3216.9</v>
      </c>
      <c r="G33" s="7">
        <f t="shared" si="1"/>
        <v>-0.3516428860082689</v>
      </c>
    </row>
    <row r="34" spans="1:7" ht="37.5">
      <c r="A34" s="11" t="s">
        <v>90</v>
      </c>
      <c r="B34" s="4" t="s">
        <v>91</v>
      </c>
      <c r="C34" s="24">
        <v>1567.9</v>
      </c>
      <c r="D34" s="23">
        <v>962.7</v>
      </c>
      <c r="E34" s="7">
        <f t="shared" si="0"/>
        <v>0.6140059952803112</v>
      </c>
      <c r="F34" s="23">
        <v>587.5</v>
      </c>
      <c r="G34" s="7">
        <f t="shared" si="1"/>
        <v>0.6386382978723406</v>
      </c>
    </row>
    <row r="35" spans="1:7" ht="18.75">
      <c r="A35" s="11" t="s">
        <v>92</v>
      </c>
      <c r="B35" s="4" t="s">
        <v>93</v>
      </c>
      <c r="C35" s="24">
        <v>2383.7</v>
      </c>
      <c r="D35" s="23">
        <v>1402.9</v>
      </c>
      <c r="E35" s="7">
        <f t="shared" si="0"/>
        <v>0.5885388261945715</v>
      </c>
      <c r="F35" s="23">
        <v>1287.6</v>
      </c>
      <c r="G35" s="7">
        <f t="shared" si="1"/>
        <v>0.08954644299471903</v>
      </c>
    </row>
    <row r="36" spans="1:7" ht="37.5">
      <c r="A36" s="11" t="s">
        <v>94</v>
      </c>
      <c r="B36" s="4" t="s">
        <v>95</v>
      </c>
      <c r="C36" s="24">
        <v>126803.3</v>
      </c>
      <c r="D36" s="23">
        <v>62533.7</v>
      </c>
      <c r="E36" s="7">
        <f t="shared" si="0"/>
        <v>0.493155146593188</v>
      </c>
      <c r="F36" s="23">
        <v>2760.4</v>
      </c>
      <c r="G36" s="7">
        <f t="shared" si="1"/>
        <v>21.65385451383857</v>
      </c>
    </row>
    <row r="37" spans="1:7" ht="18.75">
      <c r="A37" s="11" t="s">
        <v>96</v>
      </c>
      <c r="B37" s="4" t="s">
        <v>97</v>
      </c>
      <c r="C37" s="24">
        <v>1875.4</v>
      </c>
      <c r="D37" s="23">
        <v>1742.3</v>
      </c>
      <c r="E37" s="7">
        <f t="shared" si="0"/>
        <v>0.9290284739255624</v>
      </c>
      <c r="F37" s="23">
        <v>1275</v>
      </c>
      <c r="G37" s="7">
        <f t="shared" si="1"/>
        <v>0.3665098039215686</v>
      </c>
    </row>
    <row r="38" spans="1:7" ht="56.25">
      <c r="A38" s="11" t="s">
        <v>98</v>
      </c>
      <c r="B38" s="4" t="s">
        <v>99</v>
      </c>
      <c r="C38" s="24">
        <v>27677.1</v>
      </c>
      <c r="D38" s="23">
        <v>21802.4</v>
      </c>
      <c r="E38" s="7">
        <f t="shared" si="0"/>
        <v>0.7877414902572886</v>
      </c>
      <c r="F38" s="23">
        <v>17496.9</v>
      </c>
      <c r="G38" s="7">
        <f t="shared" si="1"/>
        <v>0.2460721613542971</v>
      </c>
    </row>
    <row r="39" spans="1:7" ht="18.75">
      <c r="A39" s="11" t="s">
        <v>100</v>
      </c>
      <c r="B39" s="4" t="s">
        <v>101</v>
      </c>
      <c r="C39" s="24">
        <v>34102</v>
      </c>
      <c r="D39" s="23">
        <v>27440.3</v>
      </c>
      <c r="E39" s="7">
        <f t="shared" si="0"/>
        <v>0.8046536860008211</v>
      </c>
      <c r="F39" s="23">
        <v>38278.5</v>
      </c>
      <c r="G39" s="7">
        <f t="shared" si="1"/>
        <v>-0.2831406664315478</v>
      </c>
    </row>
    <row r="40" spans="1:7" ht="18.75">
      <c r="A40" s="31" t="s">
        <v>0</v>
      </c>
      <c r="B40" s="32"/>
      <c r="C40" s="6">
        <f>SUM(C5:C39)</f>
        <v>1496543</v>
      </c>
      <c r="D40" s="6">
        <f>SUM(D5:D39)</f>
        <v>871812.0000000001</v>
      </c>
      <c r="E40" s="25">
        <f t="shared" si="0"/>
        <v>0.5825505849147001</v>
      </c>
      <c r="F40" s="6">
        <f>SUM(F5:F39)</f>
        <v>748723.3</v>
      </c>
      <c r="G40" s="7">
        <f t="shared" si="1"/>
        <v>0.16439811609976607</v>
      </c>
    </row>
  </sheetData>
  <sheetProtection/>
  <mergeCells count="2">
    <mergeCell ref="A2:G2"/>
    <mergeCell ref="A40:B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BOD</cp:lastModifiedBy>
  <cp:lastPrinted>2018-04-24T10:46:00Z</cp:lastPrinted>
  <dcterms:created xsi:type="dcterms:W3CDTF">2010-12-20T06:56:33Z</dcterms:created>
  <dcterms:modified xsi:type="dcterms:W3CDTF">2020-11-06T05:15:45Z</dcterms:modified>
  <cp:category/>
  <cp:version/>
  <cp:contentType/>
  <cp:contentStatus/>
</cp:coreProperties>
</file>